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16"/>
  </bookViews>
  <sheets>
    <sheet name="Podstawa" sheetId="1" r:id="rId1"/>
    <sheet name="Modul_klin" sheetId="2" r:id="rId2"/>
    <sheet name="Modul_prac" sheetId="5" r:id="rId3"/>
  </sheets>
  <definedNames>
    <definedName name="_xlnm.Print_Area" localSheetId="1">Modul_klin!$B$2:$AD$49</definedName>
    <definedName name="_xlnm.Print_Area" localSheetId="2">Modul_prac!$B$2:$AD$53</definedName>
    <definedName name="_xlnm.Print_Area" localSheetId="0">Podstawa!$B$2:$BH$71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G58" i="1"/>
  <c r="H58" i="1"/>
  <c r="I58" i="1"/>
  <c r="J58" i="1"/>
  <c r="E58" i="1" l="1"/>
  <c r="J61" i="1"/>
  <c r="I61" i="1"/>
  <c r="H61" i="1"/>
  <c r="G61" i="1"/>
  <c r="F61" i="1"/>
  <c r="J60" i="1"/>
  <c r="I60" i="1"/>
  <c r="H60" i="1"/>
  <c r="G60" i="1"/>
  <c r="F60" i="1"/>
  <c r="J59" i="1"/>
  <c r="I59" i="1"/>
  <c r="H59" i="1"/>
  <c r="G59" i="1"/>
  <c r="F59" i="1"/>
  <c r="J57" i="1"/>
  <c r="I57" i="1"/>
  <c r="H57" i="1"/>
  <c r="G57" i="1"/>
  <c r="F57" i="1"/>
  <c r="J56" i="1"/>
  <c r="I56" i="1"/>
  <c r="H56" i="1"/>
  <c r="G56" i="1"/>
  <c r="F56" i="1"/>
  <c r="J55" i="1"/>
  <c r="I55" i="1"/>
  <c r="H55" i="1"/>
  <c r="G55" i="1"/>
  <c r="F55" i="1"/>
  <c r="J54" i="1"/>
  <c r="I54" i="1"/>
  <c r="H54" i="1"/>
  <c r="G54" i="1"/>
  <c r="F54" i="1"/>
  <c r="J53" i="1"/>
  <c r="I53" i="1"/>
  <c r="H53" i="1"/>
  <c r="G53" i="1"/>
  <c r="F53" i="1"/>
  <c r="J52" i="1"/>
  <c r="I52" i="1"/>
  <c r="H52" i="1"/>
  <c r="G52" i="1"/>
  <c r="F52" i="1"/>
  <c r="J48" i="1"/>
  <c r="I48" i="1"/>
  <c r="H48" i="1"/>
  <c r="G48" i="1"/>
  <c r="F48" i="1"/>
  <c r="J47" i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F37" i="5" l="1"/>
  <c r="G37" i="5"/>
  <c r="H37" i="5"/>
  <c r="I37" i="5"/>
  <c r="J37" i="5"/>
  <c r="F38" i="5"/>
  <c r="G38" i="5"/>
  <c r="H38" i="5"/>
  <c r="I38" i="5"/>
  <c r="J38" i="5"/>
  <c r="F39" i="5"/>
  <c r="G39" i="5"/>
  <c r="H39" i="5"/>
  <c r="I39" i="5"/>
  <c r="J39" i="5"/>
  <c r="V40" i="5"/>
  <c r="W40" i="5"/>
  <c r="X40" i="5"/>
  <c r="Y40" i="5"/>
  <c r="U40" i="5"/>
  <c r="F44" i="5"/>
  <c r="G44" i="5"/>
  <c r="H44" i="5"/>
  <c r="I44" i="5"/>
  <c r="J44" i="5"/>
  <c r="F45" i="5"/>
  <c r="G45" i="5"/>
  <c r="H45" i="5"/>
  <c r="I45" i="5"/>
  <c r="J45" i="5"/>
  <c r="F46" i="5"/>
  <c r="G46" i="5"/>
  <c r="H46" i="5"/>
  <c r="I46" i="5"/>
  <c r="J46" i="5"/>
  <c r="F47" i="5"/>
  <c r="G47" i="5"/>
  <c r="H47" i="5"/>
  <c r="I47" i="5"/>
  <c r="J47" i="5"/>
  <c r="F30" i="5"/>
  <c r="G30" i="5"/>
  <c r="H30" i="5"/>
  <c r="I30" i="5"/>
  <c r="J30" i="5"/>
  <c r="F29" i="5"/>
  <c r="G29" i="5"/>
  <c r="H29" i="5"/>
  <c r="I29" i="5"/>
  <c r="J29" i="5"/>
  <c r="F31" i="5"/>
  <c r="G31" i="5"/>
  <c r="H31" i="5"/>
  <c r="I31" i="5"/>
  <c r="J31" i="5"/>
  <c r="P33" i="5"/>
  <c r="Q33" i="5"/>
  <c r="R33" i="5"/>
  <c r="S33" i="5"/>
  <c r="T33" i="5"/>
  <c r="U33" i="5"/>
  <c r="V33" i="5"/>
  <c r="W33" i="5"/>
  <c r="W24" i="5" s="1"/>
  <c r="X33" i="5"/>
  <c r="X24" i="5" s="1"/>
  <c r="Y33" i="5"/>
  <c r="Z33" i="5"/>
  <c r="AA33" i="5"/>
  <c r="AB33" i="5"/>
  <c r="AC33" i="5"/>
  <c r="AD33" i="5"/>
  <c r="L33" i="5"/>
  <c r="M33" i="5"/>
  <c r="N33" i="5"/>
  <c r="O33" i="5"/>
  <c r="K33" i="5"/>
  <c r="K24" i="5" s="1"/>
  <c r="G8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AD40" i="5"/>
  <c r="AC40" i="5"/>
  <c r="AB40" i="5"/>
  <c r="AA40" i="5"/>
  <c r="Z40" i="5"/>
  <c r="T40" i="5"/>
  <c r="S40" i="5"/>
  <c r="R40" i="5"/>
  <c r="Q40" i="5"/>
  <c r="Q24" i="5" s="1"/>
  <c r="P40" i="5"/>
  <c r="O40" i="5"/>
  <c r="O24" i="5" s="1"/>
  <c r="N40" i="5"/>
  <c r="M40" i="5"/>
  <c r="L40" i="5"/>
  <c r="K40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2" i="5"/>
  <c r="I32" i="5"/>
  <c r="H32" i="5"/>
  <c r="G32" i="5"/>
  <c r="F32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AD24" i="5"/>
  <c r="AC24" i="5"/>
  <c r="AB24" i="5"/>
  <c r="AA24" i="5"/>
  <c r="Z24" i="5"/>
  <c r="Y24" i="5"/>
  <c r="V24" i="5"/>
  <c r="U24" i="5"/>
  <c r="R24" i="5"/>
  <c r="N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9" i="5"/>
  <c r="I9" i="5"/>
  <c r="H9" i="5"/>
  <c r="G9" i="5"/>
  <c r="F9" i="5"/>
  <c r="J8" i="5"/>
  <c r="I8" i="5"/>
  <c r="H8" i="5"/>
  <c r="F8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H7" i="5" s="1"/>
  <c r="L7" i="5"/>
  <c r="K7" i="5"/>
  <c r="AA26" i="2"/>
  <c r="AB26" i="2"/>
  <c r="AC26" i="2"/>
  <c r="AD26" i="2"/>
  <c r="Z26" i="2"/>
  <c r="AA32" i="2"/>
  <c r="AB32" i="2"/>
  <c r="AC32" i="2"/>
  <c r="AD32" i="2"/>
  <c r="Z32" i="2"/>
  <c r="V32" i="2"/>
  <c r="W32" i="2"/>
  <c r="X32" i="2"/>
  <c r="Y32" i="2"/>
  <c r="U32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9" i="2"/>
  <c r="I9" i="2"/>
  <c r="H9" i="2"/>
  <c r="G9" i="2"/>
  <c r="F9" i="2"/>
  <c r="G8" i="2"/>
  <c r="H8" i="2"/>
  <c r="I8" i="2"/>
  <c r="J8" i="2"/>
  <c r="F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K18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L10" i="2"/>
  <c r="M10" i="2"/>
  <c r="N10" i="2"/>
  <c r="O10" i="2"/>
  <c r="K10" i="2"/>
  <c r="F41" i="2"/>
  <c r="G41" i="2"/>
  <c r="H41" i="2"/>
  <c r="I41" i="2"/>
  <c r="J41" i="2"/>
  <c r="F42" i="2"/>
  <c r="G42" i="2"/>
  <c r="H42" i="2"/>
  <c r="I42" i="2"/>
  <c r="J42" i="2"/>
  <c r="J43" i="2"/>
  <c r="I43" i="2"/>
  <c r="H43" i="2"/>
  <c r="G43" i="2"/>
  <c r="F43" i="2"/>
  <c r="AD37" i="2"/>
  <c r="AC37" i="2"/>
  <c r="AB37" i="2"/>
  <c r="AA37" i="2"/>
  <c r="Z37" i="2"/>
  <c r="Y37" i="2"/>
  <c r="X37" i="2"/>
  <c r="X26" i="2" s="1"/>
  <c r="W37" i="2"/>
  <c r="V37" i="2"/>
  <c r="V26" i="2" s="1"/>
  <c r="U37" i="2"/>
  <c r="T37" i="2"/>
  <c r="T32" i="2" s="1"/>
  <c r="T26" i="2" s="1"/>
  <c r="S37" i="2"/>
  <c r="S32" i="2" s="1"/>
  <c r="S26" i="2" s="1"/>
  <c r="R37" i="2"/>
  <c r="R32" i="2" s="1"/>
  <c r="R26" i="2" s="1"/>
  <c r="Q37" i="2"/>
  <c r="Q32" i="2" s="1"/>
  <c r="Q26" i="2" s="1"/>
  <c r="P37" i="2"/>
  <c r="P32" i="2" s="1"/>
  <c r="P26" i="2" s="1"/>
  <c r="O37" i="2"/>
  <c r="O32" i="2" s="1"/>
  <c r="O26" i="2" s="1"/>
  <c r="N37" i="2"/>
  <c r="N32" i="2" s="1"/>
  <c r="M37" i="2"/>
  <c r="M32" i="2" s="1"/>
  <c r="M26" i="2" s="1"/>
  <c r="L37" i="2"/>
  <c r="L32" i="2" s="1"/>
  <c r="L26" i="2" s="1"/>
  <c r="K37" i="2"/>
  <c r="K32" i="2" s="1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M44" i="2" s="1"/>
  <c r="AL49" i="1" s="1"/>
  <c r="L7" i="2"/>
  <c r="K7" i="2"/>
  <c r="BH51" i="1"/>
  <c r="BG51" i="1"/>
  <c r="BF51" i="1"/>
  <c r="BE51" i="1"/>
  <c r="BD51" i="1"/>
  <c r="BH44" i="1"/>
  <c r="BG44" i="1"/>
  <c r="BF44" i="1"/>
  <c r="BE44" i="1"/>
  <c r="BD44" i="1"/>
  <c r="BH24" i="1"/>
  <c r="BG24" i="1"/>
  <c r="BF24" i="1"/>
  <c r="BE24" i="1"/>
  <c r="BD24" i="1"/>
  <c r="BH7" i="1"/>
  <c r="BG7" i="1"/>
  <c r="BF7" i="1"/>
  <c r="BE7" i="1"/>
  <c r="BD7" i="1"/>
  <c r="BC51" i="1"/>
  <c r="BB51" i="1"/>
  <c r="BA51" i="1"/>
  <c r="AZ51" i="1"/>
  <c r="AY51" i="1"/>
  <c r="BC44" i="1"/>
  <c r="BB44" i="1"/>
  <c r="BA44" i="1"/>
  <c r="AZ44" i="1"/>
  <c r="AY44" i="1"/>
  <c r="BC24" i="1"/>
  <c r="BB24" i="1"/>
  <c r="BA24" i="1"/>
  <c r="AZ24" i="1"/>
  <c r="AY24" i="1"/>
  <c r="BC7" i="1"/>
  <c r="BB7" i="1"/>
  <c r="BA7" i="1"/>
  <c r="AZ7" i="1"/>
  <c r="AY7" i="1"/>
  <c r="AX51" i="1"/>
  <c r="AW51" i="1"/>
  <c r="AV51" i="1"/>
  <c r="AU51" i="1"/>
  <c r="AT51" i="1"/>
  <c r="AX44" i="1"/>
  <c r="AW44" i="1"/>
  <c r="AV44" i="1"/>
  <c r="AU44" i="1"/>
  <c r="AT44" i="1"/>
  <c r="AX24" i="1"/>
  <c r="AW24" i="1"/>
  <c r="AV24" i="1"/>
  <c r="AU24" i="1"/>
  <c r="AT24" i="1"/>
  <c r="AX7" i="1"/>
  <c r="AW7" i="1"/>
  <c r="AV7" i="1"/>
  <c r="AU7" i="1"/>
  <c r="AT7" i="1"/>
  <c r="AS51" i="1"/>
  <c r="AR51" i="1"/>
  <c r="AQ51" i="1"/>
  <c r="AP51" i="1"/>
  <c r="AO51" i="1"/>
  <c r="AS44" i="1"/>
  <c r="AR44" i="1"/>
  <c r="AQ44" i="1"/>
  <c r="AP44" i="1"/>
  <c r="AO44" i="1"/>
  <c r="AS24" i="1"/>
  <c r="AR24" i="1"/>
  <c r="AQ24" i="1"/>
  <c r="AP24" i="1"/>
  <c r="AO24" i="1"/>
  <c r="AS7" i="1"/>
  <c r="AR7" i="1"/>
  <c r="AQ7" i="1"/>
  <c r="AP7" i="1"/>
  <c r="AO7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K44" i="1"/>
  <c r="L44" i="1"/>
  <c r="M44" i="1"/>
  <c r="H44" i="1" s="1"/>
  <c r="N44" i="1"/>
  <c r="O44" i="1"/>
  <c r="P44" i="1"/>
  <c r="Q44" i="1"/>
  <c r="R44" i="1"/>
  <c r="S44" i="1"/>
  <c r="T44" i="1"/>
  <c r="E45" i="1"/>
  <c r="Y26" i="2" l="1"/>
  <c r="G16" i="5"/>
  <c r="I32" i="2"/>
  <c r="F10" i="2"/>
  <c r="G10" i="2"/>
  <c r="I10" i="2"/>
  <c r="F18" i="2"/>
  <c r="H18" i="2"/>
  <c r="J18" i="2"/>
  <c r="R48" i="5"/>
  <c r="AQ50" i="1" s="1"/>
  <c r="F32" i="2"/>
  <c r="G32" i="2"/>
  <c r="J10" i="2"/>
  <c r="G44" i="1"/>
  <c r="J44" i="1"/>
  <c r="F44" i="1"/>
  <c r="I44" i="1"/>
  <c r="BD64" i="1"/>
  <c r="BH64" i="1"/>
  <c r="BE64" i="1"/>
  <c r="BF64" i="1"/>
  <c r="AQ64" i="1"/>
  <c r="BG63" i="1"/>
  <c r="E22" i="1"/>
  <c r="BD63" i="1"/>
  <c r="BG64" i="1"/>
  <c r="I10" i="5"/>
  <c r="I33" i="5"/>
  <c r="E45" i="5"/>
  <c r="E38" i="5"/>
  <c r="E46" i="5"/>
  <c r="E44" i="5"/>
  <c r="E39" i="5"/>
  <c r="E37" i="5"/>
  <c r="E30" i="5"/>
  <c r="E47" i="5"/>
  <c r="F40" i="5"/>
  <c r="E29" i="5"/>
  <c r="V48" i="5"/>
  <c r="AU50" i="1" s="1"/>
  <c r="AU64" i="1" s="1"/>
  <c r="E31" i="5"/>
  <c r="E18" i="5"/>
  <c r="E21" i="5"/>
  <c r="E32" i="5"/>
  <c r="G7" i="5"/>
  <c r="I7" i="5"/>
  <c r="K48" i="5"/>
  <c r="AJ50" i="1" s="1"/>
  <c r="AA48" i="5"/>
  <c r="AZ50" i="1" s="1"/>
  <c r="AZ64" i="1" s="1"/>
  <c r="S24" i="5"/>
  <c r="S48" i="5" s="1"/>
  <c r="AR50" i="1" s="1"/>
  <c r="AR64" i="1" s="1"/>
  <c r="E25" i="5"/>
  <c r="E26" i="5"/>
  <c r="H40" i="5"/>
  <c r="I40" i="5"/>
  <c r="Q48" i="5"/>
  <c r="AP50" i="1" s="1"/>
  <c r="AP64" i="1" s="1"/>
  <c r="U48" i="5"/>
  <c r="AT50" i="1" s="1"/>
  <c r="AT64" i="1" s="1"/>
  <c r="Y48" i="5"/>
  <c r="AX50" i="1" s="1"/>
  <c r="AX64" i="1" s="1"/>
  <c r="AC48" i="5"/>
  <c r="BB50" i="1" s="1"/>
  <c r="BB64" i="1" s="1"/>
  <c r="I16" i="5"/>
  <c r="H16" i="5"/>
  <c r="E20" i="5"/>
  <c r="E23" i="5"/>
  <c r="E27" i="5"/>
  <c r="E36" i="5"/>
  <c r="E34" i="5"/>
  <c r="E19" i="5"/>
  <c r="F16" i="5"/>
  <c r="J16" i="5"/>
  <c r="E17" i="5"/>
  <c r="N48" i="5"/>
  <c r="AM50" i="1" s="1"/>
  <c r="E13" i="5"/>
  <c r="E43" i="5"/>
  <c r="O48" i="5"/>
  <c r="AN50" i="1" s="1"/>
  <c r="E41" i="5"/>
  <c r="G40" i="5"/>
  <c r="J40" i="5"/>
  <c r="E42" i="5"/>
  <c r="AB48" i="5"/>
  <c r="BA50" i="1" s="1"/>
  <c r="BA64" i="1" s="1"/>
  <c r="Z48" i="5"/>
  <c r="AY50" i="1" s="1"/>
  <c r="AY64" i="1" s="1"/>
  <c r="AD48" i="5"/>
  <c r="BC50" i="1" s="1"/>
  <c r="BC64" i="1" s="1"/>
  <c r="E35" i="5"/>
  <c r="W48" i="5"/>
  <c r="AV50" i="1" s="1"/>
  <c r="AV64" i="1" s="1"/>
  <c r="E28" i="5"/>
  <c r="E22" i="5"/>
  <c r="E12" i="5"/>
  <c r="F10" i="5"/>
  <c r="E11" i="5"/>
  <c r="E15" i="5"/>
  <c r="J10" i="5"/>
  <c r="H10" i="5"/>
  <c r="G10" i="5"/>
  <c r="E14" i="5"/>
  <c r="E9" i="5"/>
  <c r="E8" i="5"/>
  <c r="F7" i="5"/>
  <c r="J7" i="5"/>
  <c r="P24" i="5"/>
  <c r="F24" i="5" s="1"/>
  <c r="T24" i="5"/>
  <c r="T48" i="5" s="1"/>
  <c r="AS50" i="1" s="1"/>
  <c r="AS64" i="1" s="1"/>
  <c r="X48" i="5"/>
  <c r="AW50" i="1" s="1"/>
  <c r="AW64" i="1" s="1"/>
  <c r="W26" i="2"/>
  <c r="AB44" i="2"/>
  <c r="BA49" i="1" s="1"/>
  <c r="BA63" i="1" s="1"/>
  <c r="S44" i="2"/>
  <c r="AR49" i="1" s="1"/>
  <c r="I18" i="2"/>
  <c r="H7" i="2"/>
  <c r="AC44" i="2"/>
  <c r="BB49" i="1" s="1"/>
  <c r="BB63" i="1" s="1"/>
  <c r="U26" i="2"/>
  <c r="U44" i="2" s="1"/>
  <c r="AT49" i="1" s="1"/>
  <c r="H10" i="2"/>
  <c r="G18" i="2"/>
  <c r="BE63" i="1"/>
  <c r="G7" i="2"/>
  <c r="J7" i="2"/>
  <c r="AD44" i="2"/>
  <c r="BC49" i="1" s="1"/>
  <c r="Z44" i="2"/>
  <c r="AY49" i="1" s="1"/>
  <c r="F7" i="2"/>
  <c r="J37" i="2"/>
  <c r="H32" i="2"/>
  <c r="G37" i="2"/>
  <c r="L44" i="2"/>
  <c r="AK49" i="1" s="1"/>
  <c r="T44" i="2"/>
  <c r="AS49" i="1" s="1"/>
  <c r="Q44" i="2"/>
  <c r="AP49" i="1" s="1"/>
  <c r="AP63" i="1" s="1"/>
  <c r="Y44" i="2"/>
  <c r="AX49" i="1" s="1"/>
  <c r="H37" i="2"/>
  <c r="O44" i="2"/>
  <c r="AN49" i="1" s="1"/>
  <c r="F37" i="2"/>
  <c r="P44" i="2"/>
  <c r="AO49" i="1" s="1"/>
  <c r="AO63" i="1" s="1"/>
  <c r="R44" i="2"/>
  <c r="AQ49" i="1" s="1"/>
  <c r="H49" i="1" s="1"/>
  <c r="V44" i="2"/>
  <c r="AU49" i="1" s="1"/>
  <c r="I7" i="2"/>
  <c r="J32" i="2"/>
  <c r="I37" i="2"/>
  <c r="H26" i="2"/>
  <c r="J26" i="2"/>
  <c r="X44" i="2"/>
  <c r="AW49" i="1" s="1"/>
  <c r="W44" i="2"/>
  <c r="AV49" i="1" s="1"/>
  <c r="K26" i="2"/>
  <c r="K44" i="2" s="1"/>
  <c r="AJ49" i="1" s="1"/>
  <c r="N26" i="2"/>
  <c r="I26" i="2" s="1"/>
  <c r="E40" i="2"/>
  <c r="G26" i="2"/>
  <c r="E39" i="2"/>
  <c r="E43" i="2"/>
  <c r="E17" i="2"/>
  <c r="E13" i="2"/>
  <c r="E42" i="2"/>
  <c r="E38" i="2"/>
  <c r="E29" i="2"/>
  <c r="E25" i="2"/>
  <c r="E21" i="2"/>
  <c r="E36" i="2"/>
  <c r="E34" i="2"/>
  <c r="E33" i="2"/>
  <c r="E30" i="2"/>
  <c r="E22" i="2"/>
  <c r="E14" i="2"/>
  <c r="E12" i="2"/>
  <c r="E41" i="2"/>
  <c r="E11" i="2"/>
  <c r="E31" i="2"/>
  <c r="E27" i="2"/>
  <c r="E23" i="2"/>
  <c r="E19" i="2"/>
  <c r="E15" i="2"/>
  <c r="E9" i="2"/>
  <c r="E35" i="2"/>
  <c r="E28" i="2"/>
  <c r="E24" i="2"/>
  <c r="E20" i="2"/>
  <c r="E16" i="2"/>
  <c r="E8" i="2"/>
  <c r="AR63" i="1"/>
  <c r="BH63" i="1"/>
  <c r="BF63" i="1"/>
  <c r="E23" i="1"/>
  <c r="E18" i="1"/>
  <c r="E19" i="1"/>
  <c r="E20" i="1"/>
  <c r="E21" i="1"/>
  <c r="E17" i="1"/>
  <c r="E40" i="5" l="1"/>
  <c r="I50" i="1"/>
  <c r="J50" i="1"/>
  <c r="F49" i="1"/>
  <c r="J49" i="1"/>
  <c r="I24" i="5"/>
  <c r="I48" i="5" s="1"/>
  <c r="E16" i="5"/>
  <c r="G44" i="2"/>
  <c r="E10" i="5"/>
  <c r="P48" i="5"/>
  <c r="AO50" i="1" s="1"/>
  <c r="AO64" i="1" s="1"/>
  <c r="L24" i="5"/>
  <c r="G33" i="5"/>
  <c r="F33" i="5"/>
  <c r="F48" i="5" s="1"/>
  <c r="J24" i="5"/>
  <c r="M24" i="5"/>
  <c r="H33" i="5"/>
  <c r="J33" i="5"/>
  <c r="E7" i="5"/>
  <c r="I44" i="2"/>
  <c r="F26" i="2"/>
  <c r="F44" i="2" s="1"/>
  <c r="AS63" i="1"/>
  <c r="BC63" i="1"/>
  <c r="H44" i="2"/>
  <c r="AY63" i="1"/>
  <c r="AV63" i="1"/>
  <c r="AW63" i="1"/>
  <c r="AU63" i="1"/>
  <c r="AX63" i="1"/>
  <c r="AT63" i="1"/>
  <c r="AQ63" i="1"/>
  <c r="N44" i="2"/>
  <c r="AM49" i="1" s="1"/>
  <c r="I49" i="1" s="1"/>
  <c r="AA44" i="2"/>
  <c r="AZ49" i="1" s="1"/>
  <c r="G49" i="1" s="1"/>
  <c r="J44" i="2"/>
  <c r="E26" i="2"/>
  <c r="E32" i="2"/>
  <c r="E37" i="2"/>
  <c r="E7" i="2"/>
  <c r="F50" i="1" l="1"/>
  <c r="J48" i="5"/>
  <c r="H24" i="5"/>
  <c r="H48" i="5" s="1"/>
  <c r="M48" i="5"/>
  <c r="AL50" i="1" s="1"/>
  <c r="H50" i="1" s="1"/>
  <c r="G24" i="5"/>
  <c r="L48" i="5"/>
  <c r="AK50" i="1" s="1"/>
  <c r="G50" i="1" s="1"/>
  <c r="E33" i="5"/>
  <c r="AZ63" i="1"/>
  <c r="E10" i="2"/>
  <c r="E18" i="2"/>
  <c r="E50" i="1" l="1"/>
  <c r="G48" i="5"/>
  <c r="E24" i="5"/>
  <c r="E48" i="5" s="1"/>
  <c r="E44" i="2"/>
  <c r="O7" i="1" l="1"/>
  <c r="K7" i="1"/>
  <c r="K24" i="1"/>
  <c r="U24" i="1"/>
  <c r="L24" i="1"/>
  <c r="M24" i="1"/>
  <c r="N24" i="1"/>
  <c r="O24" i="1"/>
  <c r="P24" i="1"/>
  <c r="Q24" i="1"/>
  <c r="R24" i="1"/>
  <c r="S24" i="1"/>
  <c r="T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T7" i="1"/>
  <c r="L7" i="1"/>
  <c r="M7" i="1"/>
  <c r="N7" i="1"/>
  <c r="P7" i="1"/>
  <c r="Q7" i="1"/>
  <c r="R7" i="1"/>
  <c r="S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E59" i="1"/>
  <c r="J62" i="1"/>
  <c r="I62" i="1"/>
  <c r="H62" i="1"/>
  <c r="G62" i="1"/>
  <c r="F62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K64" i="1" s="1"/>
  <c r="AL51" i="1"/>
  <c r="AM51" i="1"/>
  <c r="AN51" i="1"/>
  <c r="G51" i="1" l="1"/>
  <c r="I7" i="1"/>
  <c r="J24" i="1"/>
  <c r="J51" i="1"/>
  <c r="F51" i="1"/>
  <c r="H7" i="1"/>
  <c r="I24" i="1"/>
  <c r="F24" i="1"/>
  <c r="I51" i="1"/>
  <c r="G7" i="1"/>
  <c r="H24" i="1"/>
  <c r="F7" i="1"/>
  <c r="H51" i="1"/>
  <c r="G24" i="1"/>
  <c r="J7" i="1"/>
  <c r="S64" i="1"/>
  <c r="AJ64" i="1"/>
  <c r="AN64" i="1"/>
  <c r="N64" i="1"/>
  <c r="X64" i="1"/>
  <c r="AA64" i="1"/>
  <c r="W64" i="1"/>
  <c r="R64" i="1"/>
  <c r="M64" i="1"/>
  <c r="T64" i="1"/>
  <c r="AF64" i="1"/>
  <c r="AE64" i="1"/>
  <c r="AL64" i="1"/>
  <c r="AH64" i="1"/>
  <c r="AD64" i="1"/>
  <c r="Z64" i="1"/>
  <c r="V64" i="1"/>
  <c r="Q64" i="1"/>
  <c r="L64" i="1"/>
  <c r="K64" i="1"/>
  <c r="AB64" i="1"/>
  <c r="AM64" i="1"/>
  <c r="AI64" i="1"/>
  <c r="AG64" i="1"/>
  <c r="AC64" i="1"/>
  <c r="Y64" i="1"/>
  <c r="U64" i="1"/>
  <c r="P64" i="1"/>
  <c r="O64" i="1"/>
  <c r="L63" i="1"/>
  <c r="P63" i="1"/>
  <c r="AF63" i="1"/>
  <c r="X63" i="1"/>
  <c r="AH63" i="1"/>
  <c r="AJ63" i="1"/>
  <c r="AM63" i="1"/>
  <c r="S63" i="1"/>
  <c r="Q63" i="1"/>
  <c r="N63" i="1"/>
  <c r="AN63" i="1"/>
  <c r="AL63" i="1"/>
  <c r="AK63" i="1"/>
  <c r="E37" i="1"/>
  <c r="E39" i="1"/>
  <c r="E34" i="1"/>
  <c r="E42" i="1"/>
  <c r="E38" i="1"/>
  <c r="AC63" i="1"/>
  <c r="E14" i="1"/>
  <c r="U63" i="1"/>
  <c r="AD63" i="1"/>
  <c r="Z63" i="1"/>
  <c r="V63" i="1"/>
  <c r="AG63" i="1"/>
  <c r="Y63" i="1"/>
  <c r="E15" i="1"/>
  <c r="AB63" i="1"/>
  <c r="AI63" i="1"/>
  <c r="AE63" i="1"/>
  <c r="AA63" i="1"/>
  <c r="W63" i="1"/>
  <c r="E43" i="1"/>
  <c r="E40" i="1"/>
  <c r="R63" i="1"/>
  <c r="T63" i="1"/>
  <c r="M63" i="1"/>
  <c r="K63" i="1"/>
  <c r="O63" i="1"/>
  <c r="E30" i="1"/>
  <c r="E26" i="1"/>
  <c r="E62" i="1"/>
  <c r="E56" i="1"/>
  <c r="E41" i="1"/>
  <c r="E35" i="1"/>
  <c r="E61" i="1"/>
  <c r="E52" i="1"/>
  <c r="E36" i="1"/>
  <c r="E57" i="1"/>
  <c r="E53" i="1"/>
  <c r="E46" i="1"/>
  <c r="E31" i="1"/>
  <c r="E27" i="1"/>
  <c r="E11" i="1"/>
  <c r="E60" i="1"/>
  <c r="E55" i="1"/>
  <c r="E49" i="1"/>
  <c r="E33" i="1"/>
  <c r="E29" i="1"/>
  <c r="E25" i="1"/>
  <c r="E13" i="1"/>
  <c r="E9" i="1"/>
  <c r="E54" i="1"/>
  <c r="E48" i="1"/>
  <c r="E32" i="1"/>
  <c r="E28" i="1"/>
  <c r="E12" i="1"/>
  <c r="E8" i="1"/>
  <c r="E16" i="1"/>
  <c r="E10" i="1"/>
  <c r="I64" i="1" l="1"/>
  <c r="F64" i="1"/>
  <c r="G64" i="1"/>
  <c r="H64" i="1"/>
  <c r="J64" i="1"/>
  <c r="E44" i="1"/>
  <c r="E51" i="1"/>
  <c r="E7" i="1"/>
  <c r="E24" i="1"/>
  <c r="H63" i="1"/>
  <c r="I63" i="1"/>
  <c r="G63" i="1"/>
  <c r="J63" i="1"/>
  <c r="F63" i="1"/>
  <c r="E64" i="1" l="1"/>
  <c r="E63" i="1"/>
</calcChain>
</file>

<file path=xl/sharedStrings.xml><?xml version="1.0" encoding="utf-8"?>
<sst xmlns="http://schemas.openxmlformats.org/spreadsheetml/2006/main" count="409" uniqueCount="166">
  <si>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</si>
  <si>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</si>
  <si>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</si>
  <si>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</si>
  <si>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</si>
  <si>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</si>
  <si>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Legenda</t>
  </si>
  <si>
    <t>W-wykład</t>
  </si>
  <si>
    <t>K-konwersatorium</t>
  </si>
  <si>
    <t>L-laboratorium</t>
  </si>
  <si>
    <t>S-seminarium</t>
  </si>
  <si>
    <t>W</t>
  </si>
  <si>
    <t>K</t>
  </si>
  <si>
    <t>L</t>
  </si>
  <si>
    <t>S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</si>
  <si>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</si>
  <si>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</si>
  <si>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</si>
  <si>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</si>
  <si>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</si>
  <si>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</si>
  <si>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</si>
  <si>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</si>
  <si>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E</t>
  </si>
  <si>
    <t>C. PRZEDMIOTY KIERUNKOWE DO WYBORU</t>
  </si>
  <si>
    <t>E. INNE PRZEDMIOTY OBOWIĄZKOWE</t>
  </si>
  <si>
    <t>Szkolenie BHP i ergonomia</t>
  </si>
  <si>
    <t>Szkolenie biblioteczne</t>
  </si>
  <si>
    <t>Szkolenie z zakresu ochrony własności intelektualnej</t>
  </si>
  <si>
    <t>suma</t>
  </si>
  <si>
    <t>ZO</t>
  </si>
  <si>
    <t>ZL</t>
  </si>
  <si>
    <t>RAZEM</t>
  </si>
  <si>
    <t>E-egzamin</t>
  </si>
  <si>
    <t>ZL-zaliczenie bez oceny</t>
  </si>
  <si>
    <t>ZO-zaliczenie z oceną</t>
  </si>
  <si>
    <r>
      <t>Wychowanie fizyczne</t>
    </r>
    <r>
      <rPr>
        <vertAlign val="superscript"/>
        <sz val="10"/>
        <rFont val="Arial"/>
        <family val="2"/>
        <charset val="238"/>
      </rPr>
      <t>1</t>
    </r>
  </si>
  <si>
    <r>
      <t>Kurs zmienny ogólnouczelniany</t>
    </r>
    <r>
      <rPr>
        <vertAlign val="superscript"/>
        <sz val="10"/>
        <rFont val="Arial"/>
        <family val="2"/>
        <charset val="238"/>
      </rPr>
      <t>3</t>
    </r>
  </si>
  <si>
    <t>Poziom kształcenia: studia jednolite magisterskie</t>
  </si>
  <si>
    <t>Seminarium magisterskie</t>
  </si>
  <si>
    <t>Psychobiologia</t>
  </si>
  <si>
    <t xml:space="preserve">Kierunek studiów: Psychologia                                                                                                     </t>
  </si>
  <si>
    <t xml:space="preserve">Wprowadzenie do psychologii i historia myśli psychologicznej </t>
  </si>
  <si>
    <t>Podstawy pomocy psychologicznej</t>
  </si>
  <si>
    <t>Warsztaty czytania i pisania artykułów psychologicznych</t>
  </si>
  <si>
    <t>z/o</t>
  </si>
  <si>
    <t>Komunikacja interpersonalna</t>
  </si>
  <si>
    <r>
      <t>Język angielski dla psychologów</t>
    </r>
    <r>
      <rPr>
        <vertAlign val="superscript"/>
        <sz val="10"/>
        <rFont val="Arial"/>
        <family val="2"/>
        <charset val="238"/>
      </rPr>
      <t>2</t>
    </r>
  </si>
  <si>
    <t>Technologia informacyjna i umiejętności bibliograficzne</t>
  </si>
  <si>
    <t>Warsztaty integracji grupowej</t>
  </si>
  <si>
    <r>
      <t>Przedmiot humanistyczny</t>
    </r>
    <r>
      <rPr>
        <vertAlign val="superscript"/>
        <sz val="11"/>
        <rFont val="Times New Roman"/>
        <family val="1"/>
        <charset val="238"/>
      </rPr>
      <t xml:space="preserve"> realizacja zajęć w ramach Wydziału (Filozofia z elementami logiki) </t>
    </r>
  </si>
  <si>
    <t>Psychologia rozwoju człowieka w cyklu życia</t>
  </si>
  <si>
    <t>Psychologia procesów poznawczych</t>
  </si>
  <si>
    <t xml:space="preserve">Psychologia ogólna: emocje i motywacja </t>
  </si>
  <si>
    <t>Podstawy pracy empirycznej</t>
  </si>
  <si>
    <t>Kurs zmienny (kierunkowy)</t>
  </si>
  <si>
    <t>Metodologia badań psychologicznych - teoria danych i testów</t>
  </si>
  <si>
    <t>Metodologia badań psychologicznych - od teorii do hipotez</t>
  </si>
  <si>
    <t>Praktyka metodologiczna i statystyczna</t>
  </si>
  <si>
    <t>Psychologia wychowawcza i edukacji</t>
  </si>
  <si>
    <t xml:space="preserve">Psychologia różnic indywidualnych </t>
  </si>
  <si>
    <t>Wykład monograficzny (Socjologia)</t>
  </si>
  <si>
    <t>Psychologia pracy i organizacji</t>
  </si>
  <si>
    <t>Metody jakościowe i ilościowe</t>
  </si>
  <si>
    <t>Metodologia badań psychologicznych - konstruowanie eksperymentów i badań porównawczych</t>
  </si>
  <si>
    <t xml:space="preserve">Pedagogika dla Psychologów </t>
  </si>
  <si>
    <t>Psychometria- teoria kwestionariuszy</t>
  </si>
  <si>
    <t>Trening konstruowania testów i kwestionariuszy</t>
  </si>
  <si>
    <t xml:space="preserve">Psychologia społeczna </t>
  </si>
  <si>
    <r>
      <rPr>
        <b/>
        <vertAlign val="super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>Język obcy</t>
    </r>
    <r>
      <rPr>
        <sz val="10"/>
        <color rgb="FF000000"/>
        <rFont val="Arial"/>
        <family val="2"/>
        <charset val="238"/>
      </rPr>
      <t xml:space="preserve"> (angielski) – student realizuje między I a IV semestrem zajęcia z lektoratu języka angielskiego, w wymiarze 240 godzin, kończące się egzaminem na poziomie B2, którym przypisujemy 13 punktów ECTS. Realizacja zajęć następuje w czterech kolejnych semestrach po 60 godzin. </t>
    </r>
  </si>
  <si>
    <t>Diagnoza psychologiczna dziecka</t>
  </si>
  <si>
    <t xml:space="preserve">Psychologia osobowości </t>
  </si>
  <si>
    <t>Psychologia kliniczna dziecka</t>
  </si>
  <si>
    <t>Zbieranie danych jakościowych</t>
  </si>
  <si>
    <t xml:space="preserve">Diagnoza psychologiczna człowieka dorosłego </t>
  </si>
  <si>
    <t>Psychologia kliniczna i zdrowia</t>
  </si>
  <si>
    <t>Psychopatologia ogólna</t>
  </si>
  <si>
    <t>Wywiad i rozmowa psychologiczna</t>
  </si>
  <si>
    <r>
      <rPr>
        <vertAlign val="superscript"/>
        <sz val="10"/>
        <color theme="1"/>
        <rFont val="Arial"/>
        <family val="2"/>
        <charset val="238"/>
      </rPr>
      <t>0</t>
    </r>
    <r>
      <rPr>
        <b/>
        <sz val="10"/>
        <color theme="1"/>
        <rFont val="Arial"/>
        <family val="2"/>
        <charset val="238"/>
      </rPr>
      <t xml:space="preserve">Moduły i ścieżki - </t>
    </r>
    <r>
      <rPr>
        <sz val="10"/>
        <color theme="1"/>
        <rFont val="Arial"/>
        <family val="2"/>
        <charset val="238"/>
      </rPr>
      <t xml:space="preserve">W każdym semestrze student może wybrać ścieżkę przypisaną do modułu klinicznego lub do modułu pracy i organizacji. Jeżeli w trakcie semestrów VI-IX student wybierze przynajmniej 3 razy ścieżkę z tego samego modułu (odpowiednio kliniczną lub pracy i organizacji, w suplemencie do dyplomu otrzyma informację o ukończeniu tak wybranego modułu. </t>
    </r>
    <r>
      <rPr>
        <b/>
        <sz val="10"/>
        <color theme="1"/>
        <rFont val="Arial"/>
        <family val="2"/>
        <charset val="238"/>
      </rPr>
      <t xml:space="preserve"> </t>
    </r>
  </si>
  <si>
    <t>semestr VII</t>
  </si>
  <si>
    <t>semestr VIII</t>
  </si>
  <si>
    <t>semestr IX</t>
  </si>
  <si>
    <t>semestr X</t>
  </si>
  <si>
    <t xml:space="preserve">Kierunek studiów: Psychologia; Ścieżki modułu KLINICZNEGO                                                                                                     </t>
  </si>
  <si>
    <t>Analiza danych jakościowych w praktyce klinicznej: studium przypadku</t>
  </si>
  <si>
    <t>Psychologia zdrowia – wprowadzenie</t>
  </si>
  <si>
    <t>B. Ścieżka - Psychologia Zdrowia</t>
  </si>
  <si>
    <t>Psychologia zdrowia w cyklu życia</t>
  </si>
  <si>
    <t xml:space="preserve">Psychopatologia - kurs zaawansowany </t>
  </si>
  <si>
    <t>Psychoprofilaktyka</t>
  </si>
  <si>
    <t>Metody badawcze w psychologii zdrowia</t>
  </si>
  <si>
    <t>Psychologia zdrowia w różnych kontekstach</t>
  </si>
  <si>
    <t>Psychologia sportu i rekreacji</t>
  </si>
  <si>
    <t>C. Ścieżka - Psychologia Rodziny i Społeczności</t>
  </si>
  <si>
    <t xml:space="preserve">Psychologia rodziny i wychowania </t>
  </si>
  <si>
    <t>Uzależnienia dzieci i młodzieży</t>
  </si>
  <si>
    <t>Wprowadzenie do psychologii społeczności</t>
  </si>
  <si>
    <t>Procesy grupowe</t>
  </si>
  <si>
    <t>Psychologia polityczna</t>
  </si>
  <si>
    <t>Metody badawcze w psychologii społeczności</t>
  </si>
  <si>
    <t>Uzależnienia osób dorosłych </t>
  </si>
  <si>
    <t>C. Ścieżka - Problemy i radzenie sobie</t>
  </si>
  <si>
    <t>Agresja jako problem społeczny</t>
  </si>
  <si>
    <t>Konflikty społeczne</t>
  </si>
  <si>
    <t>Stereotypy i uprzedzenia</t>
  </si>
  <si>
    <t xml:space="preserve">Stres i radzenie sobie ze stresem </t>
  </si>
  <si>
    <t>Trening rozwiązywania problemów społecznych</t>
  </si>
  <si>
    <t>Warsztat: Dwa tematy do wyboru</t>
  </si>
  <si>
    <t>Wykład monograficzny</t>
  </si>
  <si>
    <t>D. Ścieżka - Pomoc psychologiczna</t>
  </si>
  <si>
    <t>Trening umiejętności klinicznych (wybór trenowanej umiejętności)</t>
  </si>
  <si>
    <r>
      <t>Uzależniania  - Diagnoza i terapia</t>
    </r>
    <r>
      <rPr>
        <sz val="8"/>
        <color theme="1"/>
        <rFont val="Calibri"/>
        <family val="2"/>
        <charset val="238"/>
        <scheme val="minor"/>
      </rPr>
      <t/>
    </r>
  </si>
  <si>
    <t>Podstawy psychoterapii </t>
  </si>
  <si>
    <t>Pomoc psychologiczna i interwencja kryzysowa</t>
  </si>
  <si>
    <t>Współczesne kierunki rozwoju pomocy psychologicznej i psychoterapii</t>
  </si>
  <si>
    <r>
      <t>Da. PRZEDMIOTY MODUŁOWE</t>
    </r>
    <r>
      <rPr>
        <vertAlign val="superscript"/>
        <sz val="10"/>
        <color theme="1"/>
        <rFont val="Arial"/>
        <family val="2"/>
        <charset val="238"/>
      </rPr>
      <t>0</t>
    </r>
    <r>
      <rPr>
        <sz val="10"/>
        <color theme="1"/>
        <rFont val="Arial"/>
        <family val="2"/>
        <charset val="238"/>
      </rPr>
      <t>-kliniczne</t>
    </r>
  </si>
  <si>
    <r>
      <t>Db. PRZEDMIOTY MODUŁOWE</t>
    </r>
    <r>
      <rPr>
        <vertAlign val="superscript"/>
        <sz val="10"/>
        <color theme="1"/>
        <rFont val="Arial"/>
        <family val="2"/>
        <charset val="238"/>
      </rPr>
      <t>0</t>
    </r>
    <r>
      <rPr>
        <sz val="10"/>
        <color theme="1"/>
        <rFont val="Arial"/>
        <family val="2"/>
        <charset val="238"/>
      </rPr>
      <t>-pracy i organizacji</t>
    </r>
  </si>
  <si>
    <t>RAZEM - Moduł Kliniczny</t>
  </si>
  <si>
    <t>RAZEM - Moduł Pracy i Organizacji</t>
  </si>
  <si>
    <t>Prawne aspekty pracy psychologa</t>
  </si>
  <si>
    <t>Etyka zawodu psychologa</t>
  </si>
  <si>
    <t>Konteksty pomocy psychologicznej</t>
  </si>
  <si>
    <r>
      <t>Praktyka zawodowa (150h)</t>
    </r>
    <r>
      <rPr>
        <vertAlign val="superscript"/>
        <sz val="10"/>
        <rFont val="Arial"/>
        <family val="2"/>
        <charset val="238"/>
      </rPr>
      <t>4</t>
    </r>
  </si>
  <si>
    <t xml:space="preserve">Kierunek studiów: Psychologia; Ścieżki modułu Pracy i Organizacji                                                                       </t>
  </si>
  <si>
    <t>B. Ścieżka - Umiejętności trenerskie i warsztatowe</t>
  </si>
  <si>
    <t>C. Ścieżka - Kariera i rozwój pracowniczy</t>
  </si>
  <si>
    <t>C. Ścieżka - Psychologia pracy i organizacji</t>
  </si>
  <si>
    <t>D. Ścieżka - Psychologia w biznesie</t>
  </si>
  <si>
    <t>Projektowanie i ewaluacja szkoleń i warsztatów psychospołecznych</t>
  </si>
  <si>
    <t>Warsztaty psychologiczne - Wystąpienia publiczne/Autoprezentacja (do wyboru)</t>
  </si>
  <si>
    <t>Warsztaty psychologiczne: Negocjacje i mediacje/rozwiązywanie konfliktów (do wyboru)</t>
  </si>
  <si>
    <t>Diagnoza potrzeb szkoleniowych</t>
  </si>
  <si>
    <t>Warsztaty psychologiczne: Radzenie sobie z agresją / asertywność (do wyboru)</t>
  </si>
  <si>
    <t>Grupy i procesy grupowe w trakcie szkoleń</t>
  </si>
  <si>
    <t>Metodyka prowadzenia treningów</t>
  </si>
  <si>
    <t>Narzędzia prowadzenia szkoleń i warsztatów</t>
  </si>
  <si>
    <t>Analiza danych jakościowych w organizacji</t>
  </si>
  <si>
    <t xml:space="preserve">Podejmowanie decyzji </t>
  </si>
  <si>
    <t xml:space="preserve">Przywództwo </t>
  </si>
  <si>
    <t>Rekrutacja i Selekcja</t>
  </si>
  <si>
    <t xml:space="preserve">Kariera i rozwój zawodowy </t>
  </si>
  <si>
    <t>Wpółczesne problemy rynku pracy</t>
  </si>
  <si>
    <r>
      <t>Rozwój pracowników (</t>
    </r>
    <r>
      <rPr>
        <i/>
        <sz val="11"/>
        <rFont val="Times New Roman"/>
        <family val="1"/>
        <charset val="238"/>
      </rPr>
      <t>Assessment i Development Center</t>
    </r>
    <r>
      <rPr>
        <sz val="11"/>
        <rFont val="Times New Roman"/>
        <family val="1"/>
        <charset val="238"/>
      </rPr>
      <t xml:space="preserve">) </t>
    </r>
  </si>
  <si>
    <t>Indywidualny rozwój kompetencji pracownika/Trening interpersonanly</t>
  </si>
  <si>
    <t xml:space="preserve">Motywacja w pracy </t>
  </si>
  <si>
    <t>Psychologia zarządzania</t>
  </si>
  <si>
    <t>Psychopatologia pracy</t>
  </si>
  <si>
    <t xml:space="preserve">Stres i emocje w pracy </t>
  </si>
  <si>
    <t xml:space="preserve">Metody i narzędzia w psychologii pracy </t>
  </si>
  <si>
    <t>Diagnoza w pracy - ujęcie praktyczne</t>
  </si>
  <si>
    <t>Zachowania obywatelskie i kontrproduktywne</t>
  </si>
  <si>
    <t>Satysfakcja i osiągnięcia w pracy</t>
  </si>
  <si>
    <t>Psychologia w biznesie</t>
  </si>
  <si>
    <t xml:space="preserve">Komunikacja, kultura i klimat organizacyjny </t>
  </si>
  <si>
    <t>Badania Rynku</t>
  </si>
  <si>
    <t xml:space="preserve">Etyka w biznesie </t>
  </si>
  <si>
    <t>Doradztwo biznesowe: Coaching</t>
  </si>
  <si>
    <t>Marketing i reklama</t>
  </si>
  <si>
    <t xml:space="preserve">Legenda: </t>
  </si>
  <si>
    <t>W-wykład; K-konwersatorium; L-laboratorium; S-seminarium</t>
  </si>
  <si>
    <t>E-egzamin; ZL-zaliczenie bez oceny; ZO-zaliczenie z oceną</t>
  </si>
  <si>
    <t>Kurs zmienny kierunkowy w j. angielskim</t>
  </si>
  <si>
    <r>
      <rPr>
        <b/>
        <vertAlign val="superscript"/>
        <sz val="10"/>
        <color theme="1"/>
        <rFont val="Arial"/>
        <family val="2"/>
        <charset val="238"/>
      </rPr>
      <t>4</t>
    </r>
    <r>
      <rPr>
        <b/>
        <sz val="10"/>
        <color theme="1"/>
        <rFont val="Arial"/>
        <family val="2"/>
        <charset val="238"/>
      </rPr>
      <t>Praktyka zawodowa</t>
    </r>
    <r>
      <rPr>
        <sz val="10"/>
        <color theme="1"/>
        <rFont val="Arial"/>
        <family val="2"/>
        <charset val="238"/>
      </rPr>
      <t xml:space="preserve"> – student jest zobowiązany do zrealizowania 150h praktyki zawodowej, w semestrze IX, w okresie wakacyjnym lipiec-wrzesień. Za realizację praktyki zawodowej przypisuje się 5 punktów ECTS w semestrze X. </t>
    </r>
  </si>
  <si>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>Wychowanie fizyczne</t>
    </r>
    <r>
      <rPr>
        <sz val="10"/>
        <color theme="1"/>
        <rFont val="Arial"/>
        <family val="2"/>
        <charset val="238"/>
      </rPr>
      <t xml:space="preserve"> – student jest zobowiązany zrealizować zajęcia z wychowania fizycznego w wymiarze 60 godzin, w dwóch kolejnych semestrach tj. drugim i trzecim, po 30 godzin i 1 punkcie ECTS. </t>
    </r>
  </si>
  <si>
    <r>
      <t>3</t>
    </r>
    <r>
      <rPr>
        <b/>
        <sz val="10"/>
        <color rgb="FF000000"/>
        <rFont val="Arial"/>
        <family val="2"/>
        <charset val="238"/>
      </rPr>
      <t>Kurs zmienny</t>
    </r>
    <r>
      <rPr>
        <sz val="10"/>
        <color rgb="FF000000"/>
        <rFont val="Arial"/>
        <family val="2"/>
        <charset val="238"/>
      </rPr>
      <t xml:space="preserve"> – realizacja od II semestru przedmiotu do wyboru (ogólnouczelnianego) poszerzającego wiedzę studenta o dziedziny nie związane ze studiowanym kierunkiem, któremu przypisujemy 2 punkty ECTS. UWAGA! - student ma obowiązek zrealizować w ostatnim (X) semestrze studiów kurs ogólnouczelniany w języku angielskim.</t>
    </r>
  </si>
  <si>
    <t>Lektora z języka angielskiego specjalistycznego w zakresie psychologii (B2+)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</si>
</sst>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textRotation="90"/>
    </xf>
    <xf numFmtId="0" fontId="5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0" xfId="1" applyFont="1"/>
    <xf numFmtId="0" fontId="3" fillId="0" borderId="0" xfId="1" applyFont="1" applyBorder="1" applyAlignment="1"/>
    <xf numFmtId="0" fontId="1" fillId="0" borderId="0" xfId="0" applyFont="1" applyAlignment="1">
      <alignment horizontal="left" vertical="top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1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2" fillId="0" borderId="0" xfId="0" applyFont="1" applyAlignment="1">
      <alignment horizontal="left" vertical="top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2"/>
  <sheetViews>
    <sheetView showGridLines="0" tabSelected="1" zoomScale="80" zoomScaleNormal="80" workbookViewId="0">
      <pane xSplit="3" ySplit="6" topLeftCell="K31" activePane="bottomRight" state="frozen"/>
      <selection pane="topRight" activeCell="D1" sqref="D1"/>
      <selection pane="bottomLeft" activeCell="A7" sqref="A7"/>
      <selection pane="bottomRight" activeCell="BC60" sqref="BC60"/>
    </sheetView>
  </sheetViews>
  <sheetFormatPr defaultRowHeight="14.4" x14ac:dyDescent="0.3"/>
  <cols>
    <col min="1" max="1" width="2.44140625" hidden="1" customWidth="1"/>
    <col min="2" max="2" width="4" style="6" customWidth="1"/>
    <col min="3" max="3" width="36.21875" style="9" customWidth="1"/>
    <col min="4" max="4" width="6.21875" style="9" customWidth="1"/>
    <col min="5" max="5" width="6.33203125" style="9" customWidth="1"/>
    <col min="6" max="6" width="5.21875" style="9" customWidth="1"/>
    <col min="7" max="60" width="4.6640625" style="9" customWidth="1"/>
  </cols>
  <sheetData>
    <row r="1" spans="2:60" ht="12" hidden="1" customHeight="1" x14ac:dyDescent="0.3"/>
    <row r="2" spans="2:60" x14ac:dyDescent="0.3">
      <c r="B2" s="21" t="s">
        <v>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60" x14ac:dyDescent="0.3">
      <c r="B3" s="40" t="s">
        <v>38</v>
      </c>
      <c r="C3" s="40"/>
      <c r="D3" s="40"/>
      <c r="E3" s="40"/>
      <c r="F3" s="40"/>
      <c r="G3" s="4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2:60" ht="20.25" customHeight="1" x14ac:dyDescent="0.3">
      <c r="B4" s="39" t="s">
        <v>0</v>
      </c>
      <c r="C4" s="39" t="s">
        <v>1</v>
      </c>
      <c r="D4" s="42" t="s">
        <v>2</v>
      </c>
      <c r="E4" s="39" t="s">
        <v>3</v>
      </c>
      <c r="F4" s="39"/>
      <c r="G4" s="39"/>
      <c r="H4" s="39"/>
      <c r="I4" s="39"/>
      <c r="J4" s="39"/>
      <c r="K4" s="43" t="s">
        <v>5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5"/>
    </row>
    <row r="5" spans="2:60" ht="18.75" customHeight="1" x14ac:dyDescent="0.3">
      <c r="B5" s="39"/>
      <c r="C5" s="39"/>
      <c r="D5" s="42"/>
      <c r="E5" s="39"/>
      <c r="F5" s="39"/>
      <c r="G5" s="39"/>
      <c r="H5" s="39"/>
      <c r="I5" s="39"/>
      <c r="J5" s="39"/>
      <c r="K5" s="38" t="s">
        <v>15</v>
      </c>
      <c r="L5" s="38"/>
      <c r="M5" s="38"/>
      <c r="N5" s="38"/>
      <c r="O5" s="38"/>
      <c r="P5" s="38" t="s">
        <v>16</v>
      </c>
      <c r="Q5" s="38"/>
      <c r="R5" s="38"/>
      <c r="S5" s="38"/>
      <c r="T5" s="38"/>
      <c r="U5" s="38" t="s">
        <v>17</v>
      </c>
      <c r="V5" s="38"/>
      <c r="W5" s="38"/>
      <c r="X5" s="38"/>
      <c r="Y5" s="38"/>
      <c r="Z5" s="38" t="s">
        <v>18</v>
      </c>
      <c r="AA5" s="38"/>
      <c r="AB5" s="38"/>
      <c r="AC5" s="38"/>
      <c r="AD5" s="38"/>
      <c r="AE5" s="38" t="s">
        <v>19</v>
      </c>
      <c r="AF5" s="38"/>
      <c r="AG5" s="38"/>
      <c r="AH5" s="38"/>
      <c r="AI5" s="38"/>
      <c r="AJ5" s="38" t="s">
        <v>20</v>
      </c>
      <c r="AK5" s="38"/>
      <c r="AL5" s="38"/>
      <c r="AM5" s="38"/>
      <c r="AN5" s="38"/>
      <c r="AO5" s="38" t="s">
        <v>79</v>
      </c>
      <c r="AP5" s="38"/>
      <c r="AQ5" s="38"/>
      <c r="AR5" s="38"/>
      <c r="AS5" s="38"/>
      <c r="AT5" s="38" t="s">
        <v>80</v>
      </c>
      <c r="AU5" s="38"/>
      <c r="AV5" s="38"/>
      <c r="AW5" s="38"/>
      <c r="AX5" s="38"/>
      <c r="AY5" s="38" t="s">
        <v>81</v>
      </c>
      <c r="AZ5" s="38"/>
      <c r="BA5" s="38"/>
      <c r="BB5" s="38"/>
      <c r="BC5" s="38"/>
      <c r="BD5" s="38" t="s">
        <v>82</v>
      </c>
      <c r="BE5" s="38"/>
      <c r="BF5" s="38"/>
      <c r="BG5" s="38"/>
      <c r="BH5" s="38"/>
    </row>
    <row r="6" spans="2:60" ht="30.75" customHeight="1" x14ac:dyDescent="0.3">
      <c r="B6" s="39"/>
      <c r="C6" s="39"/>
      <c r="D6" s="42"/>
      <c r="E6" s="12" t="s">
        <v>29</v>
      </c>
      <c r="F6" s="3" t="s">
        <v>11</v>
      </c>
      <c r="G6" s="3" t="s">
        <v>12</v>
      </c>
      <c r="H6" s="3" t="s">
        <v>13</v>
      </c>
      <c r="I6" s="4" t="s">
        <v>14</v>
      </c>
      <c r="J6" s="5" t="s">
        <v>4</v>
      </c>
      <c r="K6" s="3" t="s">
        <v>11</v>
      </c>
      <c r="L6" s="3" t="s">
        <v>12</v>
      </c>
      <c r="M6" s="3" t="s">
        <v>13</v>
      </c>
      <c r="N6" s="3" t="s">
        <v>14</v>
      </c>
      <c r="O6" s="5" t="s">
        <v>4</v>
      </c>
      <c r="P6" s="3" t="s">
        <v>11</v>
      </c>
      <c r="Q6" s="3" t="s">
        <v>12</v>
      </c>
      <c r="R6" s="3" t="s">
        <v>13</v>
      </c>
      <c r="S6" s="3" t="s">
        <v>14</v>
      </c>
      <c r="T6" s="5" t="s">
        <v>4</v>
      </c>
      <c r="U6" s="3" t="s">
        <v>11</v>
      </c>
      <c r="V6" s="3" t="s">
        <v>12</v>
      </c>
      <c r="W6" s="3" t="s">
        <v>13</v>
      </c>
      <c r="X6" s="3" t="s">
        <v>14</v>
      </c>
      <c r="Y6" s="19" t="s">
        <v>4</v>
      </c>
      <c r="Z6" s="3" t="s">
        <v>11</v>
      </c>
      <c r="AA6" s="3" t="s">
        <v>12</v>
      </c>
      <c r="AB6" s="3" t="s">
        <v>13</v>
      </c>
      <c r="AC6" s="3" t="s">
        <v>14</v>
      </c>
      <c r="AD6" s="5" t="s">
        <v>4</v>
      </c>
      <c r="AE6" s="3" t="s">
        <v>11</v>
      </c>
      <c r="AF6" s="3" t="s">
        <v>12</v>
      </c>
      <c r="AG6" s="3" t="s">
        <v>13</v>
      </c>
      <c r="AH6" s="3" t="s">
        <v>14</v>
      </c>
      <c r="AI6" s="5" t="s">
        <v>4</v>
      </c>
      <c r="AJ6" s="3" t="s">
        <v>11</v>
      </c>
      <c r="AK6" s="3" t="s">
        <v>12</v>
      </c>
      <c r="AL6" s="3" t="s">
        <v>13</v>
      </c>
      <c r="AM6" s="3" t="s">
        <v>14</v>
      </c>
      <c r="AN6" s="5" t="s">
        <v>4</v>
      </c>
      <c r="AO6" s="3" t="s">
        <v>11</v>
      </c>
      <c r="AP6" s="3" t="s">
        <v>12</v>
      </c>
      <c r="AQ6" s="3" t="s">
        <v>13</v>
      </c>
      <c r="AR6" s="3" t="s">
        <v>14</v>
      </c>
      <c r="AS6" s="5" t="s">
        <v>4</v>
      </c>
      <c r="AT6" s="3" t="s">
        <v>11</v>
      </c>
      <c r="AU6" s="3" t="s">
        <v>12</v>
      </c>
      <c r="AV6" s="3" t="s">
        <v>13</v>
      </c>
      <c r="AW6" s="3" t="s">
        <v>14</v>
      </c>
      <c r="AX6" s="5" t="s">
        <v>4</v>
      </c>
      <c r="AY6" s="3" t="s">
        <v>11</v>
      </c>
      <c r="AZ6" s="3" t="s">
        <v>12</v>
      </c>
      <c r="BA6" s="3" t="s">
        <v>13</v>
      </c>
      <c r="BB6" s="3" t="s">
        <v>14</v>
      </c>
      <c r="BC6" s="5" t="s">
        <v>4</v>
      </c>
      <c r="BD6" s="3" t="s">
        <v>11</v>
      </c>
      <c r="BE6" s="3" t="s">
        <v>12</v>
      </c>
      <c r="BF6" s="3" t="s">
        <v>13</v>
      </c>
      <c r="BG6" s="3" t="s">
        <v>14</v>
      </c>
      <c r="BH6" s="5" t="s">
        <v>4</v>
      </c>
    </row>
    <row r="7" spans="2:60" x14ac:dyDescent="0.3">
      <c r="B7" s="41" t="s">
        <v>21</v>
      </c>
      <c r="C7" s="41"/>
      <c r="D7" s="8"/>
      <c r="E7" s="10">
        <f t="shared" ref="E7:E13" si="0">SUM(F7:I7)</f>
        <v>435</v>
      </c>
      <c r="F7" s="10">
        <f>SUM(K7,P7,U7,Z7,AE7,AJ7,AO7,AT7,AY7,BD7)</f>
        <v>195</v>
      </c>
      <c r="G7" s="10">
        <f t="shared" ref="G7:J7" si="1">SUM(L7,Q7,V7,AA7,AF7,AK7,AP7,AU7,AZ7,BE7)</f>
        <v>210</v>
      </c>
      <c r="H7" s="10">
        <f t="shared" si="1"/>
        <v>30</v>
      </c>
      <c r="I7" s="10">
        <f t="shared" si="1"/>
        <v>0</v>
      </c>
      <c r="J7" s="10">
        <f t="shared" si="1"/>
        <v>51</v>
      </c>
      <c r="K7" s="10">
        <f t="shared" ref="K7:AP7" si="2">SUM(K8:K23)</f>
        <v>60</v>
      </c>
      <c r="L7" s="10">
        <f t="shared" si="2"/>
        <v>75</v>
      </c>
      <c r="M7" s="10">
        <f t="shared" si="2"/>
        <v>0</v>
      </c>
      <c r="N7" s="10">
        <f t="shared" si="2"/>
        <v>0</v>
      </c>
      <c r="O7" s="10">
        <f t="shared" si="2"/>
        <v>16</v>
      </c>
      <c r="P7" s="10">
        <f t="shared" si="2"/>
        <v>30</v>
      </c>
      <c r="Q7" s="10">
        <f t="shared" si="2"/>
        <v>30</v>
      </c>
      <c r="R7" s="10">
        <f t="shared" si="2"/>
        <v>0</v>
      </c>
      <c r="S7" s="10">
        <f t="shared" si="2"/>
        <v>0</v>
      </c>
      <c r="T7" s="10">
        <f t="shared" si="2"/>
        <v>8</v>
      </c>
      <c r="U7" s="10">
        <f t="shared" si="2"/>
        <v>45</v>
      </c>
      <c r="V7" s="10">
        <f t="shared" si="2"/>
        <v>15</v>
      </c>
      <c r="W7" s="10">
        <f t="shared" si="2"/>
        <v>15</v>
      </c>
      <c r="X7" s="10">
        <f t="shared" si="2"/>
        <v>0</v>
      </c>
      <c r="Y7" s="10">
        <f t="shared" si="2"/>
        <v>8</v>
      </c>
      <c r="Z7" s="10">
        <f t="shared" si="2"/>
        <v>45</v>
      </c>
      <c r="AA7" s="10">
        <f t="shared" si="2"/>
        <v>45</v>
      </c>
      <c r="AB7" s="10">
        <f t="shared" si="2"/>
        <v>15</v>
      </c>
      <c r="AC7" s="10">
        <f t="shared" si="2"/>
        <v>0</v>
      </c>
      <c r="AD7" s="10">
        <f t="shared" si="2"/>
        <v>12</v>
      </c>
      <c r="AE7" s="10">
        <f t="shared" si="2"/>
        <v>0</v>
      </c>
      <c r="AF7" s="10">
        <f t="shared" si="2"/>
        <v>15</v>
      </c>
      <c r="AG7" s="10">
        <f t="shared" si="2"/>
        <v>0</v>
      </c>
      <c r="AH7" s="10">
        <f t="shared" si="2"/>
        <v>0</v>
      </c>
      <c r="AI7" s="10">
        <f t="shared" si="2"/>
        <v>2</v>
      </c>
      <c r="AJ7" s="10">
        <f t="shared" si="2"/>
        <v>0</v>
      </c>
      <c r="AK7" s="10">
        <f t="shared" si="2"/>
        <v>0</v>
      </c>
      <c r="AL7" s="10">
        <f t="shared" si="2"/>
        <v>0</v>
      </c>
      <c r="AM7" s="10">
        <f t="shared" si="2"/>
        <v>0</v>
      </c>
      <c r="AN7" s="10">
        <f t="shared" si="2"/>
        <v>0</v>
      </c>
      <c r="AO7" s="10">
        <f t="shared" si="2"/>
        <v>0</v>
      </c>
      <c r="AP7" s="10">
        <f t="shared" si="2"/>
        <v>0</v>
      </c>
      <c r="AQ7" s="10">
        <f t="shared" ref="AQ7:BH7" si="3">SUM(AQ8:AQ23)</f>
        <v>0</v>
      </c>
      <c r="AR7" s="10">
        <f t="shared" si="3"/>
        <v>0</v>
      </c>
      <c r="AS7" s="10">
        <f t="shared" si="3"/>
        <v>0</v>
      </c>
      <c r="AT7" s="10">
        <f t="shared" si="3"/>
        <v>0</v>
      </c>
      <c r="AU7" s="10">
        <f t="shared" si="3"/>
        <v>0</v>
      </c>
      <c r="AV7" s="10">
        <f t="shared" si="3"/>
        <v>0</v>
      </c>
      <c r="AW7" s="10">
        <f t="shared" si="3"/>
        <v>0</v>
      </c>
      <c r="AX7" s="10">
        <f t="shared" si="3"/>
        <v>0</v>
      </c>
      <c r="AY7" s="10">
        <f t="shared" si="3"/>
        <v>15</v>
      </c>
      <c r="AZ7" s="10">
        <f t="shared" si="3"/>
        <v>30</v>
      </c>
      <c r="BA7" s="10">
        <f t="shared" si="3"/>
        <v>0</v>
      </c>
      <c r="BB7" s="10">
        <f t="shared" si="3"/>
        <v>0</v>
      </c>
      <c r="BC7" s="10">
        <f t="shared" si="3"/>
        <v>5</v>
      </c>
      <c r="BD7" s="10">
        <f t="shared" si="3"/>
        <v>0</v>
      </c>
      <c r="BE7" s="10">
        <f t="shared" si="3"/>
        <v>0</v>
      </c>
      <c r="BF7" s="10">
        <f t="shared" si="3"/>
        <v>0</v>
      </c>
      <c r="BG7" s="10">
        <f t="shared" si="3"/>
        <v>0</v>
      </c>
      <c r="BH7" s="10">
        <f t="shared" si="3"/>
        <v>0</v>
      </c>
    </row>
    <row r="8" spans="2:60" x14ac:dyDescent="0.3">
      <c r="B8" s="2"/>
      <c r="C8" s="25" t="s">
        <v>40</v>
      </c>
      <c r="D8" s="1" t="s">
        <v>23</v>
      </c>
      <c r="E8" s="1">
        <f t="shared" si="0"/>
        <v>45</v>
      </c>
      <c r="F8" s="1">
        <f t="shared" ref="F8:F61" si="4">SUM(K8,P8,U8,Z8,AE8,AJ8,AO8,AT8,AY8,BD8)</f>
        <v>30</v>
      </c>
      <c r="G8" s="1">
        <f t="shared" ref="G8:G61" si="5">SUM(L8,Q8,V8,AA8,AF8,AK8,AP8,AU8,AZ8,BE8)</f>
        <v>15</v>
      </c>
      <c r="H8" s="1">
        <f t="shared" ref="H8:H61" si="6">SUM(M8,R8,W8,AB8,AG8,AL8,AQ8,AV8,BA8,BF8)</f>
        <v>0</v>
      </c>
      <c r="I8" s="1">
        <f t="shared" ref="I8:I61" si="7">SUM(N8,S8,X8,AC8,AH8,AM8,AR8,AW8,BB8,BG8)</f>
        <v>0</v>
      </c>
      <c r="J8" s="1">
        <f t="shared" ref="J8:J61" si="8">SUM(O8,T8,Y8,AD8,AI8,AN8,AS8,AX8,BC8,BH8)</f>
        <v>6</v>
      </c>
      <c r="K8" s="1">
        <v>30</v>
      </c>
      <c r="L8" s="1">
        <v>15</v>
      </c>
      <c r="M8" s="1"/>
      <c r="N8" s="1"/>
      <c r="O8" s="1">
        <v>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2:60" ht="27.6" x14ac:dyDescent="0.3">
      <c r="B9" s="2"/>
      <c r="C9" s="23" t="s">
        <v>42</v>
      </c>
      <c r="D9" s="1" t="s">
        <v>23</v>
      </c>
      <c r="E9" s="1">
        <f t="shared" si="0"/>
        <v>60</v>
      </c>
      <c r="F9" s="1">
        <f t="shared" si="4"/>
        <v>30</v>
      </c>
      <c r="G9" s="1">
        <f t="shared" si="5"/>
        <v>30</v>
      </c>
      <c r="H9" s="1">
        <f t="shared" si="6"/>
        <v>0</v>
      </c>
      <c r="I9" s="1">
        <f t="shared" si="7"/>
        <v>0</v>
      </c>
      <c r="J9" s="1">
        <f t="shared" si="8"/>
        <v>7</v>
      </c>
      <c r="K9" s="1">
        <v>30</v>
      </c>
      <c r="L9" s="1">
        <v>30</v>
      </c>
      <c r="M9" s="1"/>
      <c r="N9" s="1"/>
      <c r="O9" s="1">
        <v>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2:60" x14ac:dyDescent="0.3">
      <c r="B10" s="2"/>
      <c r="C10" s="23" t="s">
        <v>46</v>
      </c>
      <c r="D10" s="1" t="s">
        <v>30</v>
      </c>
      <c r="E10" s="1">
        <f t="shared" si="0"/>
        <v>30</v>
      </c>
      <c r="F10" s="1">
        <f t="shared" si="4"/>
        <v>0</v>
      </c>
      <c r="G10" s="1">
        <f t="shared" si="5"/>
        <v>30</v>
      </c>
      <c r="H10" s="1">
        <f t="shared" si="6"/>
        <v>0</v>
      </c>
      <c r="I10" s="1">
        <f t="shared" si="7"/>
        <v>0</v>
      </c>
      <c r="J10" s="1">
        <f t="shared" si="8"/>
        <v>3</v>
      </c>
      <c r="K10" s="1"/>
      <c r="L10" s="1">
        <v>30</v>
      </c>
      <c r="M10" s="1"/>
      <c r="N10" s="1"/>
      <c r="O10" s="1">
        <v>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2:60" ht="33.6" x14ac:dyDescent="0.3">
      <c r="B11" s="2"/>
      <c r="C11" s="23" t="s">
        <v>50</v>
      </c>
      <c r="D11" s="1" t="s">
        <v>23</v>
      </c>
      <c r="E11" s="1">
        <f t="shared" si="0"/>
        <v>45</v>
      </c>
      <c r="F11" s="1">
        <f t="shared" si="4"/>
        <v>30</v>
      </c>
      <c r="G11" s="1">
        <f t="shared" si="5"/>
        <v>15</v>
      </c>
      <c r="H11" s="1">
        <f t="shared" si="6"/>
        <v>0</v>
      </c>
      <c r="I11" s="1">
        <f t="shared" si="7"/>
        <v>0</v>
      </c>
      <c r="J11" s="1">
        <f t="shared" si="8"/>
        <v>5</v>
      </c>
      <c r="K11" s="1"/>
      <c r="L11" s="1"/>
      <c r="M11" s="1"/>
      <c r="N11" s="1"/>
      <c r="O11" s="1"/>
      <c r="P11" s="1">
        <v>30</v>
      </c>
      <c r="Q11" s="1">
        <v>15</v>
      </c>
      <c r="R11" s="1"/>
      <c r="S11" s="1"/>
      <c r="T11" s="1">
        <v>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2:60" x14ac:dyDescent="0.3">
      <c r="B12" s="2"/>
      <c r="C12" s="23" t="s">
        <v>54</v>
      </c>
      <c r="D12" s="1" t="s">
        <v>30</v>
      </c>
      <c r="E12" s="1">
        <f t="shared" si="0"/>
        <v>15</v>
      </c>
      <c r="F12" s="1">
        <f t="shared" si="4"/>
        <v>0</v>
      </c>
      <c r="G12" s="1">
        <f t="shared" si="5"/>
        <v>15</v>
      </c>
      <c r="H12" s="1">
        <f t="shared" si="6"/>
        <v>0</v>
      </c>
      <c r="I12" s="1">
        <f t="shared" si="7"/>
        <v>0</v>
      </c>
      <c r="J12" s="1">
        <f t="shared" si="8"/>
        <v>3</v>
      </c>
      <c r="K12" s="1"/>
      <c r="L12" s="1"/>
      <c r="M12" s="1"/>
      <c r="N12" s="1"/>
      <c r="O12" s="1"/>
      <c r="P12" s="1"/>
      <c r="Q12" s="1">
        <v>15</v>
      </c>
      <c r="R12" s="1"/>
      <c r="S12" s="1"/>
      <c r="T12" s="1">
        <v>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2:60" ht="27.6" x14ac:dyDescent="0.3">
      <c r="B13" s="2"/>
      <c r="C13" s="23" t="s">
        <v>56</v>
      </c>
      <c r="D13" s="1" t="s">
        <v>30</v>
      </c>
      <c r="E13" s="1">
        <f t="shared" si="0"/>
        <v>15</v>
      </c>
      <c r="F13" s="1">
        <f t="shared" si="4"/>
        <v>15</v>
      </c>
      <c r="G13" s="1">
        <f t="shared" si="5"/>
        <v>0</v>
      </c>
      <c r="H13" s="1">
        <f t="shared" si="6"/>
        <v>0</v>
      </c>
      <c r="I13" s="1">
        <f t="shared" si="7"/>
        <v>0</v>
      </c>
      <c r="J13" s="1">
        <f t="shared" si="8"/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15</v>
      </c>
      <c r="V13" s="1"/>
      <c r="W13" s="1"/>
      <c r="X13" s="1"/>
      <c r="Y13" s="1">
        <v>2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2:60" ht="27.6" x14ac:dyDescent="0.3">
      <c r="B14" s="2"/>
      <c r="C14" s="23" t="s">
        <v>57</v>
      </c>
      <c r="D14" s="1" t="s">
        <v>30</v>
      </c>
      <c r="E14" s="1">
        <f t="shared" ref="E14:E15" si="9">SUM(F14:I14)</f>
        <v>15</v>
      </c>
      <c r="F14" s="1">
        <f t="shared" si="4"/>
        <v>0</v>
      </c>
      <c r="G14" s="1">
        <f t="shared" si="5"/>
        <v>15</v>
      </c>
      <c r="H14" s="1">
        <f t="shared" si="6"/>
        <v>0</v>
      </c>
      <c r="I14" s="1">
        <f t="shared" si="7"/>
        <v>0</v>
      </c>
      <c r="J14" s="1">
        <f t="shared" si="8"/>
        <v>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15</v>
      </c>
      <c r="W14" s="1"/>
      <c r="X14" s="1"/>
      <c r="Y14" s="1">
        <v>2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2:60" x14ac:dyDescent="0.3">
      <c r="B15" s="2"/>
      <c r="C15" s="23" t="s">
        <v>58</v>
      </c>
      <c r="D15" s="1" t="s">
        <v>30</v>
      </c>
      <c r="E15" s="1">
        <f t="shared" si="9"/>
        <v>30</v>
      </c>
      <c r="F15" s="1">
        <f t="shared" si="4"/>
        <v>0</v>
      </c>
      <c r="G15" s="1">
        <f t="shared" si="5"/>
        <v>0</v>
      </c>
      <c r="H15" s="1">
        <f t="shared" si="6"/>
        <v>30</v>
      </c>
      <c r="I15" s="1">
        <f t="shared" si="7"/>
        <v>0</v>
      </c>
      <c r="J15" s="1">
        <f t="shared" si="8"/>
        <v>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15</v>
      </c>
      <c r="X15" s="1"/>
      <c r="Y15" s="1">
        <v>2</v>
      </c>
      <c r="Z15" s="1"/>
      <c r="AA15" s="1"/>
      <c r="AB15" s="1">
        <v>15</v>
      </c>
      <c r="AC15" s="1"/>
      <c r="AD15" s="1">
        <v>2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2:60" x14ac:dyDescent="0.3">
      <c r="B16" s="2"/>
      <c r="C16" s="23" t="s">
        <v>61</v>
      </c>
      <c r="D16" s="1" t="s">
        <v>30</v>
      </c>
      <c r="E16" s="1">
        <f t="shared" ref="E16:E36" si="10">SUM(F16:I16)</f>
        <v>30</v>
      </c>
      <c r="F16" s="1">
        <f t="shared" si="4"/>
        <v>30</v>
      </c>
      <c r="G16" s="1">
        <f t="shared" si="5"/>
        <v>0</v>
      </c>
      <c r="H16" s="1">
        <f t="shared" si="6"/>
        <v>0</v>
      </c>
      <c r="I16" s="1">
        <f t="shared" si="7"/>
        <v>0</v>
      </c>
      <c r="J16" s="1">
        <f t="shared" si="8"/>
        <v>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30</v>
      </c>
      <c r="V16" s="1"/>
      <c r="W16" s="1"/>
      <c r="X16" s="1"/>
      <c r="Y16" s="1">
        <v>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:60" x14ac:dyDescent="0.3">
      <c r="B17" s="2"/>
      <c r="C17" s="23" t="s">
        <v>63</v>
      </c>
      <c r="D17" s="1" t="s">
        <v>23</v>
      </c>
      <c r="E17" s="1">
        <f t="shared" ref="E17:E21" si="11">SUM(F17:I17)</f>
        <v>30</v>
      </c>
      <c r="F17" s="1">
        <f t="shared" si="4"/>
        <v>30</v>
      </c>
      <c r="G17" s="1">
        <f t="shared" si="5"/>
        <v>0</v>
      </c>
      <c r="H17" s="1">
        <f t="shared" si="6"/>
        <v>0</v>
      </c>
      <c r="I17" s="1">
        <f t="shared" si="7"/>
        <v>0</v>
      </c>
      <c r="J17" s="1">
        <f t="shared" si="8"/>
        <v>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30</v>
      </c>
      <c r="AA17" s="1"/>
      <c r="AB17" s="1"/>
      <c r="AC17" s="1"/>
      <c r="AD17" s="1">
        <v>3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:60" ht="41.4" x14ac:dyDescent="0.3">
      <c r="B18" s="2"/>
      <c r="C18" s="23" t="s">
        <v>64</v>
      </c>
      <c r="D18" s="1" t="s">
        <v>30</v>
      </c>
      <c r="E18" s="1">
        <f t="shared" si="11"/>
        <v>15</v>
      </c>
      <c r="F18" s="1">
        <f t="shared" si="4"/>
        <v>0</v>
      </c>
      <c r="G18" s="1">
        <f t="shared" si="5"/>
        <v>15</v>
      </c>
      <c r="H18" s="1">
        <f t="shared" si="6"/>
        <v>0</v>
      </c>
      <c r="I18" s="1">
        <f t="shared" si="7"/>
        <v>0</v>
      </c>
      <c r="J18" s="1">
        <f t="shared" si="8"/>
        <v>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15</v>
      </c>
      <c r="AB18" s="1"/>
      <c r="AC18" s="1"/>
      <c r="AD18" s="1">
        <v>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:60" x14ac:dyDescent="0.3">
      <c r="B19" s="2"/>
      <c r="C19" s="23" t="s">
        <v>66</v>
      </c>
      <c r="D19" s="1" t="s">
        <v>23</v>
      </c>
      <c r="E19" s="1">
        <f t="shared" si="11"/>
        <v>15</v>
      </c>
      <c r="F19" s="1">
        <f t="shared" si="4"/>
        <v>15</v>
      </c>
      <c r="G19" s="1">
        <f t="shared" si="5"/>
        <v>0</v>
      </c>
      <c r="H19" s="1">
        <f t="shared" si="6"/>
        <v>0</v>
      </c>
      <c r="I19" s="1">
        <f t="shared" si="7"/>
        <v>0</v>
      </c>
      <c r="J19" s="1">
        <f t="shared" si="8"/>
        <v>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15</v>
      </c>
      <c r="AA19" s="1"/>
      <c r="AB19" s="1"/>
      <c r="AC19" s="1"/>
      <c r="AD19" s="1">
        <v>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2:60" ht="27.6" x14ac:dyDescent="0.3">
      <c r="B20" s="2"/>
      <c r="C20" s="23" t="s">
        <v>67</v>
      </c>
      <c r="D20" s="1" t="s">
        <v>30</v>
      </c>
      <c r="E20" s="1">
        <f t="shared" si="11"/>
        <v>30</v>
      </c>
      <c r="F20" s="1">
        <f t="shared" si="4"/>
        <v>0</v>
      </c>
      <c r="G20" s="1">
        <f t="shared" si="5"/>
        <v>30</v>
      </c>
      <c r="H20" s="1">
        <f t="shared" si="6"/>
        <v>0</v>
      </c>
      <c r="I20" s="1">
        <f t="shared" si="7"/>
        <v>0</v>
      </c>
      <c r="J20" s="1">
        <f t="shared" si="8"/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30</v>
      </c>
      <c r="AB20" s="1"/>
      <c r="AC20" s="1"/>
      <c r="AD20" s="1">
        <v>2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2:60" x14ac:dyDescent="0.3">
      <c r="B21" s="2"/>
      <c r="C21" s="23" t="s">
        <v>73</v>
      </c>
      <c r="D21" s="1" t="s">
        <v>30</v>
      </c>
      <c r="E21" s="1">
        <f t="shared" si="11"/>
        <v>15</v>
      </c>
      <c r="F21" s="1">
        <f t="shared" si="4"/>
        <v>0</v>
      </c>
      <c r="G21" s="1">
        <f t="shared" si="5"/>
        <v>15</v>
      </c>
      <c r="H21" s="1">
        <f t="shared" si="6"/>
        <v>0</v>
      </c>
      <c r="I21" s="1">
        <f t="shared" si="7"/>
        <v>0</v>
      </c>
      <c r="J21" s="1">
        <f t="shared" si="8"/>
        <v>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>
        <v>15</v>
      </c>
      <c r="AG21" s="1"/>
      <c r="AH21" s="1"/>
      <c r="AI21" s="1">
        <v>2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:60" x14ac:dyDescent="0.3">
      <c r="B22" s="2"/>
      <c r="C22" s="23" t="s">
        <v>119</v>
      </c>
      <c r="D22" s="1" t="s">
        <v>30</v>
      </c>
      <c r="E22" s="1">
        <f t="shared" ref="E22:E23" si="12">SUM(F22:I22)</f>
        <v>15</v>
      </c>
      <c r="F22" s="1">
        <f t="shared" si="4"/>
        <v>0</v>
      </c>
      <c r="G22" s="1">
        <f t="shared" si="5"/>
        <v>15</v>
      </c>
      <c r="H22" s="1">
        <f t="shared" si="6"/>
        <v>0</v>
      </c>
      <c r="I22" s="1">
        <f t="shared" si="7"/>
        <v>0</v>
      </c>
      <c r="J22" s="1">
        <f t="shared" si="8"/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>
        <v>15</v>
      </c>
      <c r="BA22" s="1"/>
      <c r="BB22" s="1"/>
      <c r="BC22" s="1">
        <v>2</v>
      </c>
      <c r="BD22" s="1"/>
      <c r="BE22" s="1"/>
      <c r="BF22" s="1"/>
      <c r="BG22" s="1"/>
      <c r="BH22" s="1"/>
    </row>
    <row r="23" spans="2:60" x14ac:dyDescent="0.3">
      <c r="B23" s="2"/>
      <c r="C23" s="23" t="s">
        <v>120</v>
      </c>
      <c r="D23" s="1" t="s">
        <v>23</v>
      </c>
      <c r="E23" s="1">
        <f t="shared" si="12"/>
        <v>30</v>
      </c>
      <c r="F23" s="1">
        <f t="shared" si="4"/>
        <v>15</v>
      </c>
      <c r="G23" s="1">
        <f t="shared" si="5"/>
        <v>15</v>
      </c>
      <c r="H23" s="1">
        <f t="shared" si="6"/>
        <v>0</v>
      </c>
      <c r="I23" s="1">
        <f t="shared" si="7"/>
        <v>0</v>
      </c>
      <c r="J23" s="1">
        <f t="shared" si="8"/>
        <v>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>
        <v>15</v>
      </c>
      <c r="AZ23" s="1">
        <v>15</v>
      </c>
      <c r="BA23" s="1"/>
      <c r="BB23" s="1"/>
      <c r="BC23" s="1">
        <v>3</v>
      </c>
      <c r="BD23" s="1"/>
      <c r="BE23" s="1"/>
      <c r="BF23" s="1"/>
      <c r="BG23" s="1"/>
      <c r="BH23" s="1"/>
    </row>
    <row r="24" spans="2:60" x14ac:dyDescent="0.3">
      <c r="B24" s="36" t="s">
        <v>22</v>
      </c>
      <c r="C24" s="36"/>
      <c r="D24" s="8"/>
      <c r="E24" s="10">
        <f t="shared" si="10"/>
        <v>705</v>
      </c>
      <c r="F24" s="10">
        <f t="shared" si="4"/>
        <v>360</v>
      </c>
      <c r="G24" s="10">
        <f t="shared" si="5"/>
        <v>285</v>
      </c>
      <c r="H24" s="10">
        <f t="shared" si="6"/>
        <v>60</v>
      </c>
      <c r="I24" s="10">
        <f t="shared" si="7"/>
        <v>0</v>
      </c>
      <c r="J24" s="10">
        <f t="shared" si="8"/>
        <v>76</v>
      </c>
      <c r="K24" s="10">
        <f t="shared" ref="K24:AP24" si="13">SUM(K25:K43)</f>
        <v>15</v>
      </c>
      <c r="L24" s="10">
        <f t="shared" si="13"/>
        <v>30</v>
      </c>
      <c r="M24" s="10">
        <f t="shared" si="13"/>
        <v>0</v>
      </c>
      <c r="N24" s="10">
        <f t="shared" si="13"/>
        <v>0</v>
      </c>
      <c r="O24" s="10">
        <f t="shared" si="13"/>
        <v>9</v>
      </c>
      <c r="P24" s="10">
        <f t="shared" si="13"/>
        <v>90</v>
      </c>
      <c r="Q24" s="10">
        <f t="shared" si="13"/>
        <v>90</v>
      </c>
      <c r="R24" s="10">
        <f t="shared" si="13"/>
        <v>0</v>
      </c>
      <c r="S24" s="10">
        <f t="shared" si="13"/>
        <v>0</v>
      </c>
      <c r="T24" s="10">
        <f t="shared" si="13"/>
        <v>15</v>
      </c>
      <c r="U24" s="10">
        <f t="shared" si="13"/>
        <v>75</v>
      </c>
      <c r="V24" s="10">
        <f t="shared" si="13"/>
        <v>75</v>
      </c>
      <c r="W24" s="10">
        <f t="shared" si="13"/>
        <v>0</v>
      </c>
      <c r="X24" s="10">
        <f t="shared" si="13"/>
        <v>0</v>
      </c>
      <c r="Y24" s="10">
        <f t="shared" si="13"/>
        <v>15</v>
      </c>
      <c r="Z24" s="10">
        <f t="shared" si="13"/>
        <v>60</v>
      </c>
      <c r="AA24" s="10">
        <f t="shared" si="13"/>
        <v>30</v>
      </c>
      <c r="AB24" s="10">
        <f t="shared" si="13"/>
        <v>0</v>
      </c>
      <c r="AC24" s="10">
        <f t="shared" si="13"/>
        <v>0</v>
      </c>
      <c r="AD24" s="10">
        <f t="shared" si="13"/>
        <v>8</v>
      </c>
      <c r="AE24" s="10">
        <f t="shared" si="13"/>
        <v>120</v>
      </c>
      <c r="AF24" s="10">
        <f t="shared" si="13"/>
        <v>45</v>
      </c>
      <c r="AG24" s="10">
        <f t="shared" si="13"/>
        <v>60</v>
      </c>
      <c r="AH24" s="10">
        <f t="shared" si="13"/>
        <v>0</v>
      </c>
      <c r="AI24" s="10">
        <f t="shared" si="13"/>
        <v>26</v>
      </c>
      <c r="AJ24" s="10">
        <f t="shared" si="13"/>
        <v>0</v>
      </c>
      <c r="AK24" s="10">
        <f t="shared" si="13"/>
        <v>0</v>
      </c>
      <c r="AL24" s="10">
        <f t="shared" si="13"/>
        <v>0</v>
      </c>
      <c r="AM24" s="10">
        <f t="shared" si="13"/>
        <v>0</v>
      </c>
      <c r="AN24" s="10">
        <f t="shared" si="13"/>
        <v>0</v>
      </c>
      <c r="AO24" s="10">
        <f t="shared" si="13"/>
        <v>0</v>
      </c>
      <c r="AP24" s="10">
        <f t="shared" si="13"/>
        <v>0</v>
      </c>
      <c r="AQ24" s="10">
        <f t="shared" ref="AQ24:BH24" si="14">SUM(AQ25:AQ43)</f>
        <v>0</v>
      </c>
      <c r="AR24" s="10">
        <f t="shared" si="14"/>
        <v>0</v>
      </c>
      <c r="AS24" s="10">
        <f t="shared" si="14"/>
        <v>0</v>
      </c>
      <c r="AT24" s="10">
        <f t="shared" si="14"/>
        <v>0</v>
      </c>
      <c r="AU24" s="10">
        <f t="shared" si="14"/>
        <v>0</v>
      </c>
      <c r="AV24" s="10">
        <f t="shared" si="14"/>
        <v>0</v>
      </c>
      <c r="AW24" s="10">
        <f t="shared" si="14"/>
        <v>0</v>
      </c>
      <c r="AX24" s="10">
        <f t="shared" si="14"/>
        <v>0</v>
      </c>
      <c r="AY24" s="10">
        <f t="shared" si="14"/>
        <v>0</v>
      </c>
      <c r="AZ24" s="10">
        <f t="shared" si="14"/>
        <v>0</v>
      </c>
      <c r="BA24" s="10">
        <f t="shared" si="14"/>
        <v>0</v>
      </c>
      <c r="BB24" s="10">
        <f t="shared" si="14"/>
        <v>0</v>
      </c>
      <c r="BC24" s="10">
        <f t="shared" si="14"/>
        <v>0</v>
      </c>
      <c r="BD24" s="10">
        <f t="shared" si="14"/>
        <v>0</v>
      </c>
      <c r="BE24" s="10">
        <f t="shared" si="14"/>
        <v>15</v>
      </c>
      <c r="BF24" s="10">
        <f t="shared" si="14"/>
        <v>0</v>
      </c>
      <c r="BG24" s="10">
        <f t="shared" si="14"/>
        <v>0</v>
      </c>
      <c r="BH24" s="10">
        <f t="shared" si="14"/>
        <v>3</v>
      </c>
    </row>
    <row r="25" spans="2:60" x14ac:dyDescent="0.3">
      <c r="B25" s="2"/>
      <c r="C25" s="24" t="s">
        <v>43</v>
      </c>
      <c r="D25" s="1" t="s">
        <v>23</v>
      </c>
      <c r="E25" s="1">
        <f t="shared" si="10"/>
        <v>15</v>
      </c>
      <c r="F25" s="1">
        <f t="shared" si="4"/>
        <v>15</v>
      </c>
      <c r="G25" s="1">
        <f t="shared" si="5"/>
        <v>0</v>
      </c>
      <c r="H25" s="1">
        <f t="shared" si="6"/>
        <v>0</v>
      </c>
      <c r="I25" s="1">
        <f t="shared" si="7"/>
        <v>0</v>
      </c>
      <c r="J25" s="1">
        <f t="shared" si="8"/>
        <v>3</v>
      </c>
      <c r="K25" s="1">
        <v>15</v>
      </c>
      <c r="L25" s="1"/>
      <c r="M25" s="1"/>
      <c r="N25" s="1"/>
      <c r="O25" s="1">
        <v>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:60" ht="27.6" x14ac:dyDescent="0.3">
      <c r="B26" s="2"/>
      <c r="C26" s="23" t="s">
        <v>44</v>
      </c>
      <c r="D26" s="1" t="s">
        <v>30</v>
      </c>
      <c r="E26" s="1">
        <f t="shared" si="10"/>
        <v>15</v>
      </c>
      <c r="F26" s="1">
        <f t="shared" si="4"/>
        <v>0</v>
      </c>
      <c r="G26" s="1">
        <f t="shared" si="5"/>
        <v>15</v>
      </c>
      <c r="H26" s="1">
        <f t="shared" si="6"/>
        <v>0</v>
      </c>
      <c r="I26" s="1">
        <f t="shared" si="7"/>
        <v>0</v>
      </c>
      <c r="J26" s="1">
        <f t="shared" si="8"/>
        <v>3</v>
      </c>
      <c r="K26" s="1"/>
      <c r="L26" s="1">
        <v>15</v>
      </c>
      <c r="M26" s="1"/>
      <c r="N26" s="1"/>
      <c r="O26" s="1">
        <v>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2:60" x14ac:dyDescent="0.3">
      <c r="B27" s="2"/>
      <c r="C27" s="23" t="s">
        <v>49</v>
      </c>
      <c r="D27" s="1" t="s">
        <v>30</v>
      </c>
      <c r="E27" s="1">
        <f t="shared" si="10"/>
        <v>15</v>
      </c>
      <c r="F27" s="1">
        <f t="shared" si="4"/>
        <v>0</v>
      </c>
      <c r="G27" s="1">
        <f t="shared" si="5"/>
        <v>15</v>
      </c>
      <c r="H27" s="1">
        <f t="shared" si="6"/>
        <v>0</v>
      </c>
      <c r="I27" s="1">
        <f t="shared" si="7"/>
        <v>0</v>
      </c>
      <c r="J27" s="1">
        <f t="shared" si="8"/>
        <v>3</v>
      </c>
      <c r="K27" s="1"/>
      <c r="L27" s="1">
        <v>15</v>
      </c>
      <c r="M27" s="1"/>
      <c r="N27" s="1"/>
      <c r="O27" s="1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2:60" ht="27.6" x14ac:dyDescent="0.3">
      <c r="B28" s="2"/>
      <c r="C28" s="23" t="s">
        <v>51</v>
      </c>
      <c r="D28" s="1" t="s">
        <v>23</v>
      </c>
      <c r="E28" s="1">
        <f t="shared" si="10"/>
        <v>60</v>
      </c>
      <c r="F28" s="1">
        <f t="shared" si="4"/>
        <v>30</v>
      </c>
      <c r="G28" s="1">
        <f t="shared" si="5"/>
        <v>30</v>
      </c>
      <c r="H28" s="1">
        <f t="shared" si="6"/>
        <v>0</v>
      </c>
      <c r="I28" s="1">
        <f t="shared" si="7"/>
        <v>0</v>
      </c>
      <c r="J28" s="1">
        <f t="shared" si="8"/>
        <v>5</v>
      </c>
      <c r="K28" s="1"/>
      <c r="L28" s="1"/>
      <c r="M28" s="1"/>
      <c r="N28" s="1"/>
      <c r="O28" s="1"/>
      <c r="P28" s="1">
        <v>30</v>
      </c>
      <c r="Q28" s="1">
        <v>30</v>
      </c>
      <c r="R28" s="1"/>
      <c r="S28" s="1"/>
      <c r="T28" s="1">
        <v>5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2:60" x14ac:dyDescent="0.3">
      <c r="B29" s="2"/>
      <c r="C29" s="23" t="s">
        <v>52</v>
      </c>
      <c r="D29" s="1" t="s">
        <v>23</v>
      </c>
      <c r="E29" s="1">
        <f t="shared" si="10"/>
        <v>60</v>
      </c>
      <c r="F29" s="1">
        <f t="shared" si="4"/>
        <v>30</v>
      </c>
      <c r="G29" s="1">
        <f t="shared" si="5"/>
        <v>30</v>
      </c>
      <c r="H29" s="1">
        <f t="shared" si="6"/>
        <v>0</v>
      </c>
      <c r="I29" s="1">
        <f t="shared" si="7"/>
        <v>0</v>
      </c>
      <c r="J29" s="1">
        <f t="shared" si="8"/>
        <v>5</v>
      </c>
      <c r="K29" s="1"/>
      <c r="L29" s="1"/>
      <c r="M29" s="1"/>
      <c r="N29" s="1"/>
      <c r="O29" s="1"/>
      <c r="P29" s="1">
        <v>30</v>
      </c>
      <c r="Q29" s="1">
        <v>30</v>
      </c>
      <c r="R29" s="1"/>
      <c r="S29" s="1"/>
      <c r="T29" s="1">
        <v>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2:60" x14ac:dyDescent="0.3">
      <c r="B30" s="2"/>
      <c r="C30" s="23" t="s">
        <v>53</v>
      </c>
      <c r="D30" s="1" t="s">
        <v>23</v>
      </c>
      <c r="E30" s="1">
        <f t="shared" si="10"/>
        <v>60</v>
      </c>
      <c r="F30" s="1">
        <f t="shared" si="4"/>
        <v>30</v>
      </c>
      <c r="G30" s="1">
        <f t="shared" si="5"/>
        <v>30</v>
      </c>
      <c r="H30" s="1">
        <f t="shared" si="6"/>
        <v>0</v>
      </c>
      <c r="I30" s="1">
        <f t="shared" si="7"/>
        <v>0</v>
      </c>
      <c r="J30" s="1">
        <f t="shared" si="8"/>
        <v>5</v>
      </c>
      <c r="K30" s="1"/>
      <c r="L30" s="1"/>
      <c r="M30" s="1"/>
      <c r="N30" s="1"/>
      <c r="O30" s="1"/>
      <c r="P30" s="1">
        <v>30</v>
      </c>
      <c r="Q30" s="1">
        <v>30</v>
      </c>
      <c r="R30" s="1"/>
      <c r="S30" s="1"/>
      <c r="T30" s="1">
        <v>5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2:60" x14ac:dyDescent="0.3">
      <c r="B31" s="2"/>
      <c r="C31" s="23" t="s">
        <v>59</v>
      </c>
      <c r="D31" s="1" t="s">
        <v>23</v>
      </c>
      <c r="E31" s="1">
        <f t="shared" si="10"/>
        <v>60</v>
      </c>
      <c r="F31" s="1">
        <f t="shared" si="4"/>
        <v>30</v>
      </c>
      <c r="G31" s="1">
        <f t="shared" si="5"/>
        <v>30</v>
      </c>
      <c r="H31" s="1">
        <f t="shared" si="6"/>
        <v>0</v>
      </c>
      <c r="I31" s="1">
        <f t="shared" si="7"/>
        <v>0</v>
      </c>
      <c r="J31" s="1">
        <f t="shared" si="8"/>
        <v>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v>30</v>
      </c>
      <c r="V31" s="1">
        <v>30</v>
      </c>
      <c r="W31" s="1"/>
      <c r="X31" s="1"/>
      <c r="Y31" s="1">
        <v>5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:60" x14ac:dyDescent="0.3">
      <c r="B32" s="2"/>
      <c r="C32" s="23" t="s">
        <v>60</v>
      </c>
      <c r="D32" s="1" t="s">
        <v>23</v>
      </c>
      <c r="E32" s="1">
        <f t="shared" si="10"/>
        <v>60</v>
      </c>
      <c r="F32" s="1">
        <f t="shared" si="4"/>
        <v>30</v>
      </c>
      <c r="G32" s="1">
        <f t="shared" si="5"/>
        <v>30</v>
      </c>
      <c r="H32" s="1">
        <f t="shared" si="6"/>
        <v>0</v>
      </c>
      <c r="I32" s="1">
        <f t="shared" si="7"/>
        <v>0</v>
      </c>
      <c r="J32" s="1">
        <f t="shared" si="8"/>
        <v>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v>30</v>
      </c>
      <c r="V32" s="1">
        <v>30</v>
      </c>
      <c r="W32" s="1"/>
      <c r="X32" s="1"/>
      <c r="Y32" s="1">
        <v>5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:60" x14ac:dyDescent="0.3">
      <c r="B33" s="2"/>
      <c r="C33" s="27" t="s">
        <v>62</v>
      </c>
      <c r="D33" s="1" t="s">
        <v>30</v>
      </c>
      <c r="E33" s="1">
        <f t="shared" si="10"/>
        <v>30</v>
      </c>
      <c r="F33" s="1">
        <f t="shared" si="4"/>
        <v>15</v>
      </c>
      <c r="G33" s="1">
        <f t="shared" si="5"/>
        <v>15</v>
      </c>
      <c r="H33" s="1">
        <f t="shared" si="6"/>
        <v>0</v>
      </c>
      <c r="I33" s="1">
        <f t="shared" si="7"/>
        <v>0</v>
      </c>
      <c r="J33" s="1">
        <f t="shared" si="8"/>
        <v>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15</v>
      </c>
      <c r="V33" s="1">
        <v>15</v>
      </c>
      <c r="W33" s="1"/>
      <c r="X33" s="1"/>
      <c r="Y33" s="1">
        <v>5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:60" x14ac:dyDescent="0.3">
      <c r="B34" s="2"/>
      <c r="C34" s="23" t="s">
        <v>65</v>
      </c>
      <c r="D34" s="1" t="s">
        <v>30</v>
      </c>
      <c r="E34" s="1">
        <f t="shared" si="10"/>
        <v>30</v>
      </c>
      <c r="F34" s="1">
        <f t="shared" si="4"/>
        <v>30</v>
      </c>
      <c r="G34" s="1">
        <f t="shared" si="5"/>
        <v>0</v>
      </c>
      <c r="H34" s="1">
        <f t="shared" si="6"/>
        <v>0</v>
      </c>
      <c r="I34" s="1">
        <f t="shared" si="7"/>
        <v>0</v>
      </c>
      <c r="J34" s="1">
        <f t="shared" si="8"/>
        <v>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30</v>
      </c>
      <c r="AA34" s="1"/>
      <c r="AB34" s="1"/>
      <c r="AC34" s="1"/>
      <c r="AD34" s="1">
        <v>2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2:60" x14ac:dyDescent="0.3">
      <c r="B35" s="2"/>
      <c r="C35" s="23" t="s">
        <v>68</v>
      </c>
      <c r="D35" s="1" t="s">
        <v>23</v>
      </c>
      <c r="E35" s="1">
        <f t="shared" si="10"/>
        <v>60</v>
      </c>
      <c r="F35" s="1">
        <f t="shared" si="4"/>
        <v>30</v>
      </c>
      <c r="G35" s="1">
        <f t="shared" si="5"/>
        <v>30</v>
      </c>
      <c r="H35" s="1">
        <f t="shared" si="6"/>
        <v>0</v>
      </c>
      <c r="I35" s="1">
        <f t="shared" si="7"/>
        <v>0</v>
      </c>
      <c r="J35" s="1">
        <f t="shared" si="8"/>
        <v>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30</v>
      </c>
      <c r="AA35" s="1">
        <v>30</v>
      </c>
      <c r="AB35" s="1"/>
      <c r="AC35" s="1"/>
      <c r="AD35" s="1">
        <v>6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2:60" x14ac:dyDescent="0.3">
      <c r="B36" s="2"/>
      <c r="C36" s="27" t="s">
        <v>70</v>
      </c>
      <c r="D36" s="1" t="s">
        <v>23</v>
      </c>
      <c r="E36" s="1">
        <f t="shared" si="10"/>
        <v>45</v>
      </c>
      <c r="F36" s="1">
        <f t="shared" si="4"/>
        <v>15</v>
      </c>
      <c r="G36" s="1">
        <f t="shared" si="5"/>
        <v>0</v>
      </c>
      <c r="H36" s="1">
        <f t="shared" si="6"/>
        <v>30</v>
      </c>
      <c r="I36" s="1">
        <f t="shared" si="7"/>
        <v>0</v>
      </c>
      <c r="J36" s="1">
        <f t="shared" si="8"/>
        <v>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v>15</v>
      </c>
      <c r="AF36" s="1"/>
      <c r="AG36" s="1">
        <v>30</v>
      </c>
      <c r="AH36" s="1"/>
      <c r="AI36" s="1">
        <v>5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2:60" x14ac:dyDescent="0.3">
      <c r="B37" s="2"/>
      <c r="C37" s="27" t="s">
        <v>71</v>
      </c>
      <c r="D37" s="1" t="s">
        <v>23</v>
      </c>
      <c r="E37" s="1">
        <f t="shared" ref="E37:E40" si="15">SUM(F37:I37)</f>
        <v>60</v>
      </c>
      <c r="F37" s="1">
        <f t="shared" si="4"/>
        <v>30</v>
      </c>
      <c r="G37" s="1">
        <f t="shared" si="5"/>
        <v>30</v>
      </c>
      <c r="H37" s="1">
        <f t="shared" si="6"/>
        <v>0</v>
      </c>
      <c r="I37" s="1">
        <f t="shared" si="7"/>
        <v>0</v>
      </c>
      <c r="J37" s="1">
        <f t="shared" si="8"/>
        <v>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v>30</v>
      </c>
      <c r="AF37" s="1">
        <v>30</v>
      </c>
      <c r="AG37" s="1"/>
      <c r="AH37" s="1"/>
      <c r="AI37" s="1">
        <v>5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2:60" x14ac:dyDescent="0.3">
      <c r="B38" s="2"/>
      <c r="C38" s="27" t="s">
        <v>72</v>
      </c>
      <c r="D38" s="1" t="s">
        <v>30</v>
      </c>
      <c r="E38" s="1">
        <f t="shared" si="15"/>
        <v>15</v>
      </c>
      <c r="F38" s="1">
        <f t="shared" si="4"/>
        <v>15</v>
      </c>
      <c r="G38" s="1">
        <f t="shared" si="5"/>
        <v>0</v>
      </c>
      <c r="H38" s="1">
        <f t="shared" si="6"/>
        <v>0</v>
      </c>
      <c r="I38" s="1">
        <f t="shared" si="7"/>
        <v>0</v>
      </c>
      <c r="J38" s="1">
        <f t="shared" si="8"/>
        <v>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>
        <v>15</v>
      </c>
      <c r="AF38" s="1"/>
      <c r="AG38" s="1"/>
      <c r="AH38" s="1"/>
      <c r="AI38" s="1">
        <v>3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2:60" ht="27.6" x14ac:dyDescent="0.3">
      <c r="B39" s="2"/>
      <c r="C39" s="23" t="s">
        <v>74</v>
      </c>
      <c r="D39" s="1" t="s">
        <v>23</v>
      </c>
      <c r="E39" s="1">
        <f t="shared" si="15"/>
        <v>45</v>
      </c>
      <c r="F39" s="1">
        <f t="shared" si="4"/>
        <v>15</v>
      </c>
      <c r="G39" s="1">
        <f t="shared" si="5"/>
        <v>0</v>
      </c>
      <c r="H39" s="1">
        <f t="shared" si="6"/>
        <v>30</v>
      </c>
      <c r="I39" s="1">
        <f t="shared" si="7"/>
        <v>0</v>
      </c>
      <c r="J39" s="1">
        <f t="shared" si="8"/>
        <v>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v>15</v>
      </c>
      <c r="AF39" s="1"/>
      <c r="AG39" s="1">
        <v>30</v>
      </c>
      <c r="AH39" s="1"/>
      <c r="AI39" s="1">
        <v>5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2:60" x14ac:dyDescent="0.3">
      <c r="B40" s="2"/>
      <c r="C40" s="23" t="s">
        <v>75</v>
      </c>
      <c r="D40" s="1" t="s">
        <v>23</v>
      </c>
      <c r="E40" s="1">
        <f t="shared" si="15"/>
        <v>15</v>
      </c>
      <c r="F40" s="1">
        <f t="shared" si="4"/>
        <v>15</v>
      </c>
      <c r="G40" s="1">
        <f t="shared" si="5"/>
        <v>0</v>
      </c>
      <c r="H40" s="1">
        <f t="shared" si="6"/>
        <v>0</v>
      </c>
      <c r="I40" s="1">
        <f t="shared" si="7"/>
        <v>0</v>
      </c>
      <c r="J40" s="1">
        <f t="shared" si="8"/>
        <v>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v>15</v>
      </c>
      <c r="AF40" s="1"/>
      <c r="AG40" s="1"/>
      <c r="AH40" s="1"/>
      <c r="AI40" s="1">
        <v>2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2:60" x14ac:dyDescent="0.3">
      <c r="B41" s="2"/>
      <c r="C41" s="23" t="s">
        <v>76</v>
      </c>
      <c r="D41" s="1" t="s">
        <v>23</v>
      </c>
      <c r="E41" s="1">
        <f>SUM(F41:I41)</f>
        <v>30</v>
      </c>
      <c r="F41" s="1">
        <f t="shared" si="4"/>
        <v>30</v>
      </c>
      <c r="G41" s="1">
        <f t="shared" si="5"/>
        <v>0</v>
      </c>
      <c r="H41" s="1">
        <f t="shared" si="6"/>
        <v>0</v>
      </c>
      <c r="I41" s="1">
        <f t="shared" si="7"/>
        <v>0</v>
      </c>
      <c r="J41" s="1">
        <f t="shared" si="8"/>
        <v>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>
        <v>30</v>
      </c>
      <c r="AF41" s="1"/>
      <c r="AG41" s="1"/>
      <c r="AH41" s="1"/>
      <c r="AI41" s="1">
        <v>3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2:60" x14ac:dyDescent="0.3">
      <c r="B42" s="2"/>
      <c r="C42" s="27" t="s">
        <v>77</v>
      </c>
      <c r="D42" s="1" t="s">
        <v>30</v>
      </c>
      <c r="E42" s="1">
        <f t="shared" ref="E42:E43" si="16">SUM(F42:I42)</f>
        <v>15</v>
      </c>
      <c r="F42" s="1">
        <f t="shared" si="4"/>
        <v>0</v>
      </c>
      <c r="G42" s="1">
        <f t="shared" si="5"/>
        <v>15</v>
      </c>
      <c r="H42" s="1">
        <f t="shared" si="6"/>
        <v>0</v>
      </c>
      <c r="I42" s="1">
        <f t="shared" si="7"/>
        <v>0</v>
      </c>
      <c r="J42" s="1">
        <f t="shared" si="8"/>
        <v>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>
        <v>15</v>
      </c>
      <c r="AG42" s="1"/>
      <c r="AH42" s="1"/>
      <c r="AI42" s="1">
        <v>3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2:60" x14ac:dyDescent="0.3">
      <c r="B43" s="2"/>
      <c r="C43" s="23" t="s">
        <v>121</v>
      </c>
      <c r="D43" s="1" t="s">
        <v>30</v>
      </c>
      <c r="E43" s="1">
        <f t="shared" si="16"/>
        <v>15</v>
      </c>
      <c r="F43" s="1">
        <f t="shared" si="4"/>
        <v>0</v>
      </c>
      <c r="G43" s="1">
        <f t="shared" si="5"/>
        <v>15</v>
      </c>
      <c r="H43" s="1">
        <f t="shared" si="6"/>
        <v>0</v>
      </c>
      <c r="I43" s="1">
        <f t="shared" si="7"/>
        <v>0</v>
      </c>
      <c r="J43" s="1">
        <f t="shared" si="8"/>
        <v>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>
        <v>15</v>
      </c>
      <c r="BF43" s="1"/>
      <c r="BG43" s="1"/>
      <c r="BH43" s="1">
        <v>3</v>
      </c>
    </row>
    <row r="44" spans="2:60" x14ac:dyDescent="0.3">
      <c r="B44" s="36" t="s">
        <v>24</v>
      </c>
      <c r="C44" s="36"/>
      <c r="D44" s="7"/>
      <c r="E44" s="7">
        <f>SUM(E45:E48)</f>
        <v>310</v>
      </c>
      <c r="F44" s="7">
        <f t="shared" si="4"/>
        <v>0</v>
      </c>
      <c r="G44" s="7">
        <f t="shared" si="5"/>
        <v>0</v>
      </c>
      <c r="H44" s="7">
        <f t="shared" si="6"/>
        <v>0</v>
      </c>
      <c r="I44" s="7">
        <f t="shared" si="7"/>
        <v>130</v>
      </c>
      <c r="J44" s="7">
        <f t="shared" si="8"/>
        <v>45</v>
      </c>
      <c r="K44" s="10">
        <f t="shared" ref="K44:AP44" si="17">SUM(K45:K46)</f>
        <v>0</v>
      </c>
      <c r="L44" s="10">
        <f t="shared" si="17"/>
        <v>0</v>
      </c>
      <c r="M44" s="10">
        <f t="shared" si="17"/>
        <v>0</v>
      </c>
      <c r="N44" s="10">
        <f t="shared" si="17"/>
        <v>0</v>
      </c>
      <c r="O44" s="10">
        <f t="shared" si="17"/>
        <v>0</v>
      </c>
      <c r="P44" s="10">
        <f t="shared" si="17"/>
        <v>0</v>
      </c>
      <c r="Q44" s="10">
        <f t="shared" si="17"/>
        <v>0</v>
      </c>
      <c r="R44" s="10">
        <f t="shared" si="17"/>
        <v>0</v>
      </c>
      <c r="S44" s="10">
        <f t="shared" si="17"/>
        <v>0</v>
      </c>
      <c r="T44" s="10">
        <f t="shared" si="17"/>
        <v>2</v>
      </c>
      <c r="U44" s="10">
        <f t="shared" si="17"/>
        <v>0</v>
      </c>
      <c r="V44" s="10">
        <f t="shared" si="17"/>
        <v>0</v>
      </c>
      <c r="W44" s="10">
        <f t="shared" si="17"/>
        <v>0</v>
      </c>
      <c r="X44" s="10">
        <f t="shared" si="17"/>
        <v>0</v>
      </c>
      <c r="Y44" s="10">
        <f t="shared" si="17"/>
        <v>2</v>
      </c>
      <c r="Z44" s="10">
        <f t="shared" si="17"/>
        <v>0</v>
      </c>
      <c r="AA44" s="10">
        <f t="shared" si="17"/>
        <v>0</v>
      </c>
      <c r="AB44" s="10">
        <f t="shared" si="17"/>
        <v>0</v>
      </c>
      <c r="AC44" s="10">
        <f t="shared" si="17"/>
        <v>0</v>
      </c>
      <c r="AD44" s="10">
        <f t="shared" si="17"/>
        <v>4</v>
      </c>
      <c r="AE44" s="10">
        <f t="shared" si="17"/>
        <v>0</v>
      </c>
      <c r="AF44" s="10">
        <f t="shared" si="17"/>
        <v>0</v>
      </c>
      <c r="AG44" s="10">
        <f t="shared" si="17"/>
        <v>0</v>
      </c>
      <c r="AH44" s="10">
        <f t="shared" si="17"/>
        <v>0</v>
      </c>
      <c r="AI44" s="10">
        <f t="shared" si="17"/>
        <v>0</v>
      </c>
      <c r="AJ44" s="10">
        <f t="shared" si="17"/>
        <v>0</v>
      </c>
      <c r="AK44" s="10">
        <f t="shared" si="17"/>
        <v>0</v>
      </c>
      <c r="AL44" s="10">
        <f t="shared" si="17"/>
        <v>0</v>
      </c>
      <c r="AM44" s="10">
        <f t="shared" si="17"/>
        <v>0</v>
      </c>
      <c r="AN44" s="10">
        <f t="shared" si="17"/>
        <v>2</v>
      </c>
      <c r="AO44" s="10">
        <f t="shared" si="17"/>
        <v>0</v>
      </c>
      <c r="AP44" s="10">
        <f t="shared" si="17"/>
        <v>0</v>
      </c>
      <c r="AQ44" s="10">
        <f t="shared" ref="AQ44:BH44" si="18">SUM(AQ45:AQ46)</f>
        <v>0</v>
      </c>
      <c r="AR44" s="10">
        <f t="shared" si="18"/>
        <v>30</v>
      </c>
      <c r="AS44" s="10">
        <f t="shared" si="18"/>
        <v>6</v>
      </c>
      <c r="AT44" s="10">
        <f t="shared" si="18"/>
        <v>0</v>
      </c>
      <c r="AU44" s="10">
        <f t="shared" si="18"/>
        <v>0</v>
      </c>
      <c r="AV44" s="10">
        <f t="shared" si="18"/>
        <v>0</v>
      </c>
      <c r="AW44" s="10">
        <f t="shared" si="18"/>
        <v>30</v>
      </c>
      <c r="AX44" s="10">
        <f t="shared" si="18"/>
        <v>4</v>
      </c>
      <c r="AY44" s="10">
        <f t="shared" si="18"/>
        <v>0</v>
      </c>
      <c r="AZ44" s="10">
        <f t="shared" si="18"/>
        <v>0</v>
      </c>
      <c r="BA44" s="10">
        <f t="shared" si="18"/>
        <v>0</v>
      </c>
      <c r="BB44" s="10">
        <f t="shared" si="18"/>
        <v>40</v>
      </c>
      <c r="BC44" s="10">
        <f t="shared" si="18"/>
        <v>5</v>
      </c>
      <c r="BD44" s="10">
        <f t="shared" si="18"/>
        <v>0</v>
      </c>
      <c r="BE44" s="10">
        <f t="shared" si="18"/>
        <v>0</v>
      </c>
      <c r="BF44" s="10">
        <f t="shared" si="18"/>
        <v>0</v>
      </c>
      <c r="BG44" s="10">
        <f t="shared" si="18"/>
        <v>30</v>
      </c>
      <c r="BH44" s="10">
        <f t="shared" si="18"/>
        <v>20</v>
      </c>
    </row>
    <row r="45" spans="2:60" x14ac:dyDescent="0.3">
      <c r="B45" s="2"/>
      <c r="C45" s="26" t="s">
        <v>55</v>
      </c>
      <c r="D45" s="1" t="s">
        <v>45</v>
      </c>
      <c r="E45" s="11">
        <f>J45*15</f>
        <v>180</v>
      </c>
      <c r="F45" s="1">
        <f t="shared" si="4"/>
        <v>0</v>
      </c>
      <c r="G45" s="1">
        <f t="shared" si="5"/>
        <v>0</v>
      </c>
      <c r="H45" s="1">
        <f t="shared" si="6"/>
        <v>0</v>
      </c>
      <c r="I45" s="1">
        <f t="shared" si="7"/>
        <v>0</v>
      </c>
      <c r="J45" s="1">
        <f t="shared" si="8"/>
        <v>12</v>
      </c>
      <c r="K45" s="1"/>
      <c r="L45" s="1"/>
      <c r="M45" s="1"/>
      <c r="N45" s="1"/>
      <c r="O45" s="1"/>
      <c r="P45" s="1"/>
      <c r="Q45" s="1"/>
      <c r="R45" s="1"/>
      <c r="S45" s="1"/>
      <c r="T45" s="1">
        <v>2</v>
      </c>
      <c r="U45" s="1"/>
      <c r="V45" s="1"/>
      <c r="W45" s="1"/>
      <c r="X45" s="1"/>
      <c r="Y45" s="1">
        <v>2</v>
      </c>
      <c r="Z45" s="1"/>
      <c r="AA45" s="1"/>
      <c r="AB45" s="1"/>
      <c r="AC45" s="1"/>
      <c r="AD45" s="1">
        <v>4</v>
      </c>
      <c r="AE45" s="1"/>
      <c r="AF45" s="1"/>
      <c r="AG45" s="1"/>
      <c r="AH45" s="1"/>
      <c r="AI45" s="1"/>
      <c r="AJ45" s="1"/>
      <c r="AK45" s="1"/>
      <c r="AL45" s="1"/>
      <c r="AM45" s="1"/>
      <c r="AN45" s="1">
        <v>2</v>
      </c>
      <c r="AO45" s="1"/>
      <c r="AP45" s="1"/>
      <c r="AQ45" s="1"/>
      <c r="AR45" s="1"/>
      <c r="AS45" s="1">
        <v>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2:60" x14ac:dyDescent="0.3">
      <c r="B46" s="2"/>
      <c r="C46" s="14" t="s">
        <v>39</v>
      </c>
      <c r="D46" s="1" t="s">
        <v>30</v>
      </c>
      <c r="E46" s="1">
        <f>SUM(F46:I46)</f>
        <v>130</v>
      </c>
      <c r="F46" s="1">
        <f t="shared" si="4"/>
        <v>0</v>
      </c>
      <c r="G46" s="1">
        <f t="shared" si="5"/>
        <v>0</v>
      </c>
      <c r="H46" s="1">
        <f t="shared" si="6"/>
        <v>0</v>
      </c>
      <c r="I46" s="1">
        <f t="shared" si="7"/>
        <v>130</v>
      </c>
      <c r="J46" s="1">
        <f t="shared" si="8"/>
        <v>33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>
        <v>30</v>
      </c>
      <c r="AS46" s="1">
        <v>4</v>
      </c>
      <c r="AT46" s="1"/>
      <c r="AU46" s="1"/>
      <c r="AV46" s="1"/>
      <c r="AW46" s="1">
        <v>30</v>
      </c>
      <c r="AX46" s="1">
        <v>4</v>
      </c>
      <c r="AY46" s="1"/>
      <c r="AZ46" s="1"/>
      <c r="BA46" s="1"/>
      <c r="BB46" s="1">
        <v>40</v>
      </c>
      <c r="BC46" s="1">
        <v>5</v>
      </c>
      <c r="BD46" s="1"/>
      <c r="BE46" s="1"/>
      <c r="BF46" s="1"/>
      <c r="BG46" s="1">
        <v>30</v>
      </c>
      <c r="BH46" s="1">
        <v>20</v>
      </c>
    </row>
    <row r="47" spans="2:60" hidden="1" x14ac:dyDescent="0.3">
      <c r="B47" s="2"/>
      <c r="C47" s="1">
        <v>4</v>
      </c>
      <c r="D47" s="1"/>
      <c r="E47" s="1"/>
      <c r="F47" s="1">
        <f t="shared" si="4"/>
        <v>0</v>
      </c>
      <c r="G47" s="1">
        <f t="shared" si="5"/>
        <v>0</v>
      </c>
      <c r="H47" s="1">
        <f t="shared" si="6"/>
        <v>0</v>
      </c>
      <c r="I47" s="1">
        <f t="shared" si="7"/>
        <v>0</v>
      </c>
      <c r="J47" s="1">
        <f t="shared" si="8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2:60" hidden="1" x14ac:dyDescent="0.3">
      <c r="B48" s="2"/>
      <c r="C48" s="1">
        <v>5</v>
      </c>
      <c r="D48" s="1"/>
      <c r="E48" s="1">
        <f>SUM(F48:I48)</f>
        <v>0</v>
      </c>
      <c r="F48" s="1">
        <f t="shared" si="4"/>
        <v>0</v>
      </c>
      <c r="G48" s="1">
        <f t="shared" si="5"/>
        <v>0</v>
      </c>
      <c r="H48" s="1">
        <f t="shared" si="6"/>
        <v>0</v>
      </c>
      <c r="I48" s="1">
        <f t="shared" si="7"/>
        <v>0</v>
      </c>
      <c r="J48" s="1">
        <f t="shared" si="8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2:60" ht="15.6" x14ac:dyDescent="0.3">
      <c r="B49" s="36" t="s">
        <v>115</v>
      </c>
      <c r="C49" s="36"/>
      <c r="D49" s="8"/>
      <c r="E49" s="8">
        <f>SUM(F49:I49)</f>
        <v>705</v>
      </c>
      <c r="F49" s="8">
        <f t="shared" si="4"/>
        <v>435</v>
      </c>
      <c r="G49" s="8">
        <f t="shared" si="5"/>
        <v>240</v>
      </c>
      <c r="H49" s="8">
        <f t="shared" si="6"/>
        <v>30</v>
      </c>
      <c r="I49" s="8">
        <f t="shared" si="7"/>
        <v>0</v>
      </c>
      <c r="J49" s="8">
        <f t="shared" si="8"/>
        <v>85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>
        <f>Modul_klin!K44</f>
        <v>135</v>
      </c>
      <c r="AK49" s="8">
        <f>Modul_klin!L44</f>
        <v>45</v>
      </c>
      <c r="AL49" s="8">
        <f>Modul_klin!M44</f>
        <v>0</v>
      </c>
      <c r="AM49" s="8">
        <f>Modul_klin!N44</f>
        <v>0</v>
      </c>
      <c r="AN49" s="8">
        <f>Modul_klin!O44</f>
        <v>23</v>
      </c>
      <c r="AO49" s="8">
        <f>Modul_klin!P44</f>
        <v>120</v>
      </c>
      <c r="AP49" s="8">
        <f>Modul_klin!Q44</f>
        <v>75</v>
      </c>
      <c r="AQ49" s="8">
        <f>Modul_klin!R44</f>
        <v>0</v>
      </c>
      <c r="AR49" s="8">
        <f>Modul_klin!S44</f>
        <v>0</v>
      </c>
      <c r="AS49" s="8">
        <f>Modul_klin!T44</f>
        <v>22</v>
      </c>
      <c r="AT49" s="8">
        <f>Modul_klin!U44</f>
        <v>120</v>
      </c>
      <c r="AU49" s="8">
        <f>Modul_klin!V44</f>
        <v>75</v>
      </c>
      <c r="AV49" s="8">
        <f>Modul_klin!W44</f>
        <v>0</v>
      </c>
      <c r="AW49" s="8">
        <f>Modul_klin!X44</f>
        <v>0</v>
      </c>
      <c r="AX49" s="8">
        <f>Modul_klin!Y44</f>
        <v>24</v>
      </c>
      <c r="AY49" s="8">
        <f>Modul_klin!Z44</f>
        <v>60</v>
      </c>
      <c r="AZ49" s="8">
        <f>Modul_klin!AA44</f>
        <v>45</v>
      </c>
      <c r="BA49" s="8">
        <f>Modul_klin!AB44</f>
        <v>30</v>
      </c>
      <c r="BB49" s="8">
        <f>Modul_klin!AC44</f>
        <v>0</v>
      </c>
      <c r="BC49" s="8">
        <f>Modul_klin!AD44</f>
        <v>16</v>
      </c>
      <c r="BD49" s="8"/>
      <c r="BE49" s="8"/>
      <c r="BF49" s="8"/>
      <c r="BG49" s="8"/>
      <c r="BH49" s="8"/>
    </row>
    <row r="50" spans="2:60" ht="15.6" x14ac:dyDescent="0.3">
      <c r="B50" s="34" t="s">
        <v>116</v>
      </c>
      <c r="C50" s="35"/>
      <c r="D50" s="29"/>
      <c r="E50" s="8">
        <f>SUM(F50:I50)</f>
        <v>660</v>
      </c>
      <c r="F50" s="8">
        <f t="shared" si="4"/>
        <v>330</v>
      </c>
      <c r="G50" s="8">
        <f t="shared" si="5"/>
        <v>330</v>
      </c>
      <c r="H50" s="8">
        <f t="shared" si="6"/>
        <v>0</v>
      </c>
      <c r="I50" s="8">
        <f t="shared" si="7"/>
        <v>0</v>
      </c>
      <c r="J50" s="8">
        <f t="shared" si="8"/>
        <v>85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f>Modul_prac!K48</f>
        <v>30</v>
      </c>
      <c r="AK50" s="8">
        <f>Modul_prac!L48</f>
        <v>150</v>
      </c>
      <c r="AL50" s="8">
        <f>Modul_prac!M48</f>
        <v>0</v>
      </c>
      <c r="AM50" s="8">
        <f>Modul_prac!N48</f>
        <v>0</v>
      </c>
      <c r="AN50" s="8">
        <f>Modul_prac!O48</f>
        <v>23</v>
      </c>
      <c r="AO50" s="8">
        <f>Modul_prac!P48</f>
        <v>75</v>
      </c>
      <c r="AP50" s="8">
        <f>Modul_prac!Q48</f>
        <v>60</v>
      </c>
      <c r="AQ50" s="8">
        <f>Modul_prac!R48</f>
        <v>0</v>
      </c>
      <c r="AR50" s="8">
        <f>Modul_prac!S48</f>
        <v>0</v>
      </c>
      <c r="AS50" s="8">
        <f>Modul_prac!T48</f>
        <v>22</v>
      </c>
      <c r="AT50" s="8">
        <f>Modul_prac!U48</f>
        <v>165</v>
      </c>
      <c r="AU50" s="8">
        <f>Modul_prac!V48</f>
        <v>45</v>
      </c>
      <c r="AV50" s="8">
        <f>Modul_prac!W48</f>
        <v>0</v>
      </c>
      <c r="AW50" s="8">
        <f>Modul_prac!X48</f>
        <v>0</v>
      </c>
      <c r="AX50" s="8">
        <f>Modul_prac!Y48</f>
        <v>24</v>
      </c>
      <c r="AY50" s="8">
        <f>Modul_prac!Z48</f>
        <v>60</v>
      </c>
      <c r="AZ50" s="8">
        <f>Modul_prac!AA48</f>
        <v>75</v>
      </c>
      <c r="BA50" s="8">
        <f>Modul_prac!AB48</f>
        <v>0</v>
      </c>
      <c r="BB50" s="8">
        <f>Modul_prac!AC48</f>
        <v>0</v>
      </c>
      <c r="BC50" s="8">
        <f>Modul_prac!AD48</f>
        <v>16</v>
      </c>
      <c r="BD50" s="8"/>
      <c r="BE50" s="8"/>
      <c r="BF50" s="8"/>
      <c r="BG50" s="8"/>
      <c r="BH50" s="8"/>
    </row>
    <row r="51" spans="2:60" x14ac:dyDescent="0.3">
      <c r="B51" s="36" t="s">
        <v>25</v>
      </c>
      <c r="C51" s="36"/>
      <c r="D51" s="8"/>
      <c r="E51" s="8">
        <f>SUM(E52:E61)</f>
        <v>668</v>
      </c>
      <c r="F51" s="8">
        <f t="shared" si="4"/>
        <v>38</v>
      </c>
      <c r="G51" s="8">
        <f t="shared" si="5"/>
        <v>60</v>
      </c>
      <c r="H51" s="8">
        <f t="shared" si="6"/>
        <v>300</v>
      </c>
      <c r="I51" s="8">
        <f t="shared" si="7"/>
        <v>0</v>
      </c>
      <c r="J51" s="8">
        <f t="shared" si="8"/>
        <v>43</v>
      </c>
      <c r="K51" s="10">
        <f t="shared" ref="K51:AN51" si="19">SUM(K52:K62)</f>
        <v>6</v>
      </c>
      <c r="L51" s="10">
        <f t="shared" si="19"/>
        <v>0</v>
      </c>
      <c r="M51" s="10">
        <f t="shared" si="19"/>
        <v>90</v>
      </c>
      <c r="N51" s="10">
        <f t="shared" si="19"/>
        <v>0</v>
      </c>
      <c r="O51" s="10">
        <f t="shared" si="19"/>
        <v>5</v>
      </c>
      <c r="P51" s="10">
        <f t="shared" si="19"/>
        <v>0</v>
      </c>
      <c r="Q51" s="10">
        <f t="shared" si="19"/>
        <v>30</v>
      </c>
      <c r="R51" s="10">
        <f t="shared" si="19"/>
        <v>60</v>
      </c>
      <c r="S51" s="10">
        <f t="shared" si="19"/>
        <v>0</v>
      </c>
      <c r="T51" s="10">
        <f t="shared" si="19"/>
        <v>5</v>
      </c>
      <c r="U51" s="10">
        <f t="shared" si="19"/>
        <v>0</v>
      </c>
      <c r="V51" s="10">
        <f t="shared" si="19"/>
        <v>30</v>
      </c>
      <c r="W51" s="10">
        <f t="shared" si="19"/>
        <v>60</v>
      </c>
      <c r="X51" s="10">
        <f t="shared" si="19"/>
        <v>0</v>
      </c>
      <c r="Y51" s="10">
        <f t="shared" si="19"/>
        <v>5</v>
      </c>
      <c r="Z51" s="10">
        <f t="shared" si="19"/>
        <v>0</v>
      </c>
      <c r="AA51" s="10">
        <f t="shared" si="19"/>
        <v>0</v>
      </c>
      <c r="AB51" s="10">
        <f t="shared" si="19"/>
        <v>60</v>
      </c>
      <c r="AC51" s="10">
        <f t="shared" si="19"/>
        <v>0</v>
      </c>
      <c r="AD51" s="10">
        <f t="shared" si="19"/>
        <v>6</v>
      </c>
      <c r="AE51" s="10">
        <f t="shared" si="19"/>
        <v>2</v>
      </c>
      <c r="AF51" s="10">
        <f t="shared" si="19"/>
        <v>0</v>
      </c>
      <c r="AG51" s="10">
        <f t="shared" si="19"/>
        <v>0</v>
      </c>
      <c r="AH51" s="10">
        <f t="shared" si="19"/>
        <v>0</v>
      </c>
      <c r="AI51" s="10">
        <f t="shared" si="19"/>
        <v>2</v>
      </c>
      <c r="AJ51" s="10">
        <f t="shared" si="19"/>
        <v>30</v>
      </c>
      <c r="AK51" s="10">
        <f t="shared" si="19"/>
        <v>0</v>
      </c>
      <c r="AL51" s="10">
        <f t="shared" si="19"/>
        <v>0</v>
      </c>
      <c r="AM51" s="10">
        <f t="shared" si="19"/>
        <v>0</v>
      </c>
      <c r="AN51" s="10">
        <f t="shared" si="19"/>
        <v>5</v>
      </c>
      <c r="AO51" s="10">
        <f t="shared" ref="AO51:BH51" si="20">SUM(AO52:AO62)</f>
        <v>0</v>
      </c>
      <c r="AP51" s="10">
        <f t="shared" si="20"/>
        <v>0</v>
      </c>
      <c r="AQ51" s="10">
        <f t="shared" si="20"/>
        <v>0</v>
      </c>
      <c r="AR51" s="10">
        <f t="shared" si="20"/>
        <v>0</v>
      </c>
      <c r="AS51" s="10">
        <f t="shared" si="20"/>
        <v>2</v>
      </c>
      <c r="AT51" s="10">
        <f t="shared" si="20"/>
        <v>0</v>
      </c>
      <c r="AU51" s="10">
        <f t="shared" si="20"/>
        <v>0</v>
      </c>
      <c r="AV51" s="10">
        <f t="shared" si="20"/>
        <v>0</v>
      </c>
      <c r="AW51" s="10">
        <f t="shared" si="20"/>
        <v>0</v>
      </c>
      <c r="AX51" s="10">
        <f t="shared" si="20"/>
        <v>2</v>
      </c>
      <c r="AY51" s="10">
        <f t="shared" si="20"/>
        <v>0</v>
      </c>
      <c r="AZ51" s="10">
        <f t="shared" si="20"/>
        <v>0</v>
      </c>
      <c r="BA51" s="10">
        <f t="shared" si="20"/>
        <v>30</v>
      </c>
      <c r="BB51" s="10">
        <f t="shared" si="20"/>
        <v>0</v>
      </c>
      <c r="BC51" s="10">
        <f t="shared" si="20"/>
        <v>4</v>
      </c>
      <c r="BD51" s="10">
        <f t="shared" si="20"/>
        <v>0</v>
      </c>
      <c r="BE51" s="10">
        <f t="shared" si="20"/>
        <v>0</v>
      </c>
      <c r="BF51" s="10">
        <f t="shared" si="20"/>
        <v>0</v>
      </c>
      <c r="BG51" s="10">
        <f t="shared" si="20"/>
        <v>0</v>
      </c>
      <c r="BH51" s="10">
        <f t="shared" si="20"/>
        <v>7</v>
      </c>
    </row>
    <row r="52" spans="2:60" ht="27" x14ac:dyDescent="0.3">
      <c r="B52" s="2"/>
      <c r="C52" s="13" t="s">
        <v>48</v>
      </c>
      <c r="D52" s="1" t="s">
        <v>30</v>
      </c>
      <c r="E52" s="1">
        <f t="shared" ref="E52:E57" si="21">SUM(F52:I52)</f>
        <v>30</v>
      </c>
      <c r="F52" s="1">
        <f t="shared" si="4"/>
        <v>0</v>
      </c>
      <c r="G52" s="1">
        <f t="shared" si="5"/>
        <v>0</v>
      </c>
      <c r="H52" s="1">
        <f t="shared" si="6"/>
        <v>30</v>
      </c>
      <c r="I52" s="1">
        <f t="shared" si="7"/>
        <v>0</v>
      </c>
      <c r="J52" s="1">
        <f t="shared" si="8"/>
        <v>2</v>
      </c>
      <c r="K52" s="1"/>
      <c r="L52" s="1"/>
      <c r="M52" s="1">
        <v>30</v>
      </c>
      <c r="N52" s="1"/>
      <c r="O52" s="1">
        <v>2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2:60" x14ac:dyDescent="0.3">
      <c r="B53" s="2"/>
      <c r="C53" s="14" t="s">
        <v>26</v>
      </c>
      <c r="D53" s="1" t="s">
        <v>31</v>
      </c>
      <c r="E53" s="1">
        <f t="shared" si="21"/>
        <v>4</v>
      </c>
      <c r="F53" s="1">
        <f t="shared" si="4"/>
        <v>4</v>
      </c>
      <c r="G53" s="1">
        <f t="shared" si="5"/>
        <v>0</v>
      </c>
      <c r="H53" s="1">
        <f t="shared" si="6"/>
        <v>0</v>
      </c>
      <c r="I53" s="1">
        <f t="shared" si="7"/>
        <v>0</v>
      </c>
      <c r="J53" s="1">
        <f t="shared" si="8"/>
        <v>0</v>
      </c>
      <c r="K53" s="1">
        <v>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2:60" x14ac:dyDescent="0.3">
      <c r="B54" s="2"/>
      <c r="C54" s="14" t="s">
        <v>27</v>
      </c>
      <c r="D54" s="1" t="s">
        <v>31</v>
      </c>
      <c r="E54" s="1">
        <f t="shared" si="21"/>
        <v>2</v>
      </c>
      <c r="F54" s="1">
        <f t="shared" si="4"/>
        <v>2</v>
      </c>
      <c r="G54" s="1">
        <f t="shared" si="5"/>
        <v>0</v>
      </c>
      <c r="H54" s="1">
        <f t="shared" si="6"/>
        <v>0</v>
      </c>
      <c r="I54" s="1">
        <f t="shared" si="7"/>
        <v>0</v>
      </c>
      <c r="J54" s="1">
        <f t="shared" si="8"/>
        <v>0</v>
      </c>
      <c r="K54" s="1">
        <v>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2:60" ht="16.2" x14ac:dyDescent="0.3">
      <c r="B55" s="2"/>
      <c r="C55" s="13" t="s">
        <v>36</v>
      </c>
      <c r="D55" s="1" t="s">
        <v>31</v>
      </c>
      <c r="E55" s="1">
        <f t="shared" si="21"/>
        <v>60</v>
      </c>
      <c r="F55" s="1">
        <f t="shared" si="4"/>
        <v>0</v>
      </c>
      <c r="G55" s="1">
        <f t="shared" si="5"/>
        <v>60</v>
      </c>
      <c r="H55" s="1">
        <f t="shared" si="6"/>
        <v>0</v>
      </c>
      <c r="I55" s="1">
        <f t="shared" si="7"/>
        <v>0</v>
      </c>
      <c r="J55" s="1">
        <f t="shared" si="8"/>
        <v>0</v>
      </c>
      <c r="K55" s="1"/>
      <c r="L55" s="1"/>
      <c r="M55" s="1"/>
      <c r="N55" s="1"/>
      <c r="O55" s="1"/>
      <c r="P55" s="1"/>
      <c r="Q55" s="1">
        <v>30</v>
      </c>
      <c r="R55" s="1"/>
      <c r="S55" s="1"/>
      <c r="T55" s="1"/>
      <c r="U55" s="1"/>
      <c r="V55" s="1">
        <v>30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2:60" ht="15.6" x14ac:dyDescent="0.3">
      <c r="B56" s="2"/>
      <c r="C56" s="15" t="s">
        <v>47</v>
      </c>
      <c r="D56" s="16" t="s">
        <v>23</v>
      </c>
      <c r="E56" s="1">
        <f t="shared" si="21"/>
        <v>240</v>
      </c>
      <c r="F56" s="1">
        <f t="shared" si="4"/>
        <v>0</v>
      </c>
      <c r="G56" s="1">
        <f t="shared" si="5"/>
        <v>0</v>
      </c>
      <c r="H56" s="1">
        <f t="shared" si="6"/>
        <v>240</v>
      </c>
      <c r="I56" s="1">
        <f t="shared" si="7"/>
        <v>0</v>
      </c>
      <c r="J56" s="1">
        <f t="shared" si="8"/>
        <v>13</v>
      </c>
      <c r="K56" s="1"/>
      <c r="L56" s="1"/>
      <c r="M56" s="1">
        <v>60</v>
      </c>
      <c r="N56" s="1"/>
      <c r="O56" s="1">
        <v>3</v>
      </c>
      <c r="P56" s="1"/>
      <c r="Q56" s="1"/>
      <c r="R56" s="1">
        <v>60</v>
      </c>
      <c r="S56" s="1"/>
      <c r="T56" s="1">
        <v>3</v>
      </c>
      <c r="U56" s="1"/>
      <c r="V56" s="1"/>
      <c r="W56" s="1">
        <v>60</v>
      </c>
      <c r="X56" s="1"/>
      <c r="Y56" s="1">
        <v>3</v>
      </c>
      <c r="Z56" s="1"/>
      <c r="AA56" s="1"/>
      <c r="AB56" s="1">
        <v>60</v>
      </c>
      <c r="AC56" s="1"/>
      <c r="AD56" s="1">
        <v>4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2:60" x14ac:dyDescent="0.3">
      <c r="B57" s="2"/>
      <c r="C57" s="13" t="s">
        <v>161</v>
      </c>
      <c r="D57" s="1" t="s">
        <v>30</v>
      </c>
      <c r="E57" s="1">
        <f t="shared" si="21"/>
        <v>30</v>
      </c>
      <c r="F57" s="1">
        <f t="shared" si="4"/>
        <v>30</v>
      </c>
      <c r="G57" s="1">
        <f t="shared" si="5"/>
        <v>0</v>
      </c>
      <c r="H57" s="1">
        <f t="shared" si="6"/>
        <v>0</v>
      </c>
      <c r="I57" s="1">
        <f t="shared" si="7"/>
        <v>0</v>
      </c>
      <c r="J57" s="1">
        <f t="shared" si="8"/>
        <v>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>
        <v>30</v>
      </c>
      <c r="AK57" s="1"/>
      <c r="AL57" s="1"/>
      <c r="AM57" s="1"/>
      <c r="AN57" s="1">
        <v>3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2:60" ht="40.200000000000003" x14ac:dyDescent="0.3">
      <c r="B58" s="2"/>
      <c r="C58" s="13" t="s">
        <v>165</v>
      </c>
      <c r="D58" s="1" t="s">
        <v>23</v>
      </c>
      <c r="E58" s="1">
        <f t="shared" ref="E58" si="22">SUM(F58:I58)</f>
        <v>30</v>
      </c>
      <c r="F58" s="1">
        <f t="shared" ref="F58" si="23">SUM(K58,P58,U58,Z58,AE58,AJ58,AO58,AT58,AY58,BD58)</f>
        <v>0</v>
      </c>
      <c r="G58" s="1">
        <f t="shared" ref="G58" si="24">SUM(L58,Q58,V58,AA58,AF58,AK58,AP58,AU58,AZ58,BE58)</f>
        <v>0</v>
      </c>
      <c r="H58" s="1">
        <f t="shared" ref="H58" si="25">SUM(M58,R58,W58,AB58,AG58,AL58,AQ58,AV58,BA58,BF58)</f>
        <v>30</v>
      </c>
      <c r="I58" s="1">
        <f t="shared" ref="I58" si="26">SUM(N58,S58,X58,AC58,AH58,AM58,AR58,AW58,BB58,BG58)</f>
        <v>0</v>
      </c>
      <c r="J58" s="1">
        <f t="shared" ref="J58" si="27">SUM(O58,T58,Y58,AD58,AI58,AN58,AS58,AX58,BC58,BH58)</f>
        <v>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>
        <v>30</v>
      </c>
      <c r="BB58" s="1"/>
      <c r="BC58" s="1">
        <v>2</v>
      </c>
      <c r="BD58" s="1"/>
      <c r="BE58" s="1"/>
      <c r="BF58" s="1"/>
      <c r="BG58" s="1"/>
      <c r="BH58" s="1"/>
    </row>
    <row r="59" spans="2:60" ht="16.2" x14ac:dyDescent="0.3">
      <c r="B59" s="2"/>
      <c r="C59" s="13" t="s">
        <v>37</v>
      </c>
      <c r="D59" s="1" t="s">
        <v>30</v>
      </c>
      <c r="E59" s="11">
        <f>J59*15</f>
        <v>270</v>
      </c>
      <c r="F59" s="1">
        <f t="shared" si="4"/>
        <v>0</v>
      </c>
      <c r="G59" s="1">
        <f t="shared" si="5"/>
        <v>0</v>
      </c>
      <c r="H59" s="1">
        <f t="shared" si="6"/>
        <v>0</v>
      </c>
      <c r="I59" s="1">
        <f t="shared" si="7"/>
        <v>0</v>
      </c>
      <c r="J59" s="1">
        <f t="shared" si="8"/>
        <v>18</v>
      </c>
      <c r="K59" s="1"/>
      <c r="L59" s="1"/>
      <c r="M59" s="1"/>
      <c r="N59" s="1"/>
      <c r="O59" s="1"/>
      <c r="P59" s="1"/>
      <c r="Q59" s="1"/>
      <c r="R59" s="1"/>
      <c r="S59" s="1"/>
      <c r="T59" s="1">
        <v>2</v>
      </c>
      <c r="U59" s="1"/>
      <c r="V59" s="1"/>
      <c r="W59" s="1"/>
      <c r="X59" s="1"/>
      <c r="Y59" s="1">
        <v>2</v>
      </c>
      <c r="Z59" s="1"/>
      <c r="AA59" s="1"/>
      <c r="AB59" s="1"/>
      <c r="AC59" s="1"/>
      <c r="AD59" s="1">
        <v>2</v>
      </c>
      <c r="AE59" s="1"/>
      <c r="AF59" s="1"/>
      <c r="AG59" s="1"/>
      <c r="AH59" s="1"/>
      <c r="AI59" s="1">
        <v>2</v>
      </c>
      <c r="AJ59" s="1"/>
      <c r="AK59" s="1"/>
      <c r="AL59" s="1"/>
      <c r="AM59" s="1"/>
      <c r="AN59" s="1">
        <v>2</v>
      </c>
      <c r="AO59" s="1"/>
      <c r="AP59" s="1"/>
      <c r="AQ59" s="1"/>
      <c r="AR59" s="1"/>
      <c r="AS59" s="1">
        <v>2</v>
      </c>
      <c r="AT59" s="1"/>
      <c r="AU59" s="1"/>
      <c r="AV59" s="1"/>
      <c r="AW59" s="1"/>
      <c r="AX59" s="1">
        <v>2</v>
      </c>
      <c r="AY59" s="1"/>
      <c r="AZ59" s="1"/>
      <c r="BA59" s="1"/>
      <c r="BB59" s="1"/>
      <c r="BC59" s="1">
        <v>2</v>
      </c>
      <c r="BD59" s="1"/>
      <c r="BE59" s="1"/>
      <c r="BF59" s="1"/>
      <c r="BG59" s="1"/>
      <c r="BH59" s="1">
        <v>2</v>
      </c>
    </row>
    <row r="60" spans="2:60" ht="16.2" x14ac:dyDescent="0.3">
      <c r="B60" s="2"/>
      <c r="C60" s="17" t="s">
        <v>122</v>
      </c>
      <c r="D60" s="1" t="s">
        <v>30</v>
      </c>
      <c r="E60" s="1">
        <f>SUM(F60:I60)</f>
        <v>0</v>
      </c>
      <c r="F60" s="1">
        <f t="shared" si="4"/>
        <v>0</v>
      </c>
      <c r="G60" s="1">
        <f t="shared" si="5"/>
        <v>0</v>
      </c>
      <c r="H60" s="1">
        <f t="shared" si="6"/>
        <v>0</v>
      </c>
      <c r="I60" s="1">
        <f t="shared" si="7"/>
        <v>0</v>
      </c>
      <c r="J60" s="1">
        <f t="shared" si="8"/>
        <v>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>
        <v>5</v>
      </c>
    </row>
    <row r="61" spans="2:60" ht="27" x14ac:dyDescent="0.3">
      <c r="B61" s="2"/>
      <c r="C61" s="18" t="s">
        <v>28</v>
      </c>
      <c r="D61" s="11" t="s">
        <v>31</v>
      </c>
      <c r="E61" s="1">
        <f>SUM(F61:I61)</f>
        <v>2</v>
      </c>
      <c r="F61" s="1">
        <f t="shared" si="4"/>
        <v>2</v>
      </c>
      <c r="G61" s="1">
        <f t="shared" si="5"/>
        <v>0</v>
      </c>
      <c r="H61" s="1">
        <f t="shared" si="6"/>
        <v>0</v>
      </c>
      <c r="I61" s="1">
        <f t="shared" si="7"/>
        <v>0</v>
      </c>
      <c r="J61" s="1">
        <f t="shared" si="8"/>
        <v>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"/>
      <c r="AC61" s="1"/>
      <c r="AD61" s="1"/>
      <c r="AE61" s="1">
        <v>2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2:60" hidden="1" x14ac:dyDescent="0.3">
      <c r="B62" s="2"/>
      <c r="C62" s="14"/>
      <c r="D62" s="1"/>
      <c r="E62" s="1">
        <f>SUM(F62:I62)</f>
        <v>0</v>
      </c>
      <c r="F62" s="1">
        <f>SUM(K62,P62,U62,Z62,AE62,AJ62)</f>
        <v>0</v>
      </c>
      <c r="G62" s="1">
        <f t="shared" ref="G62" si="28">SUM(L62,Q62,V62,AA62,AF62,AK62)</f>
        <v>0</v>
      </c>
      <c r="H62" s="1">
        <f t="shared" ref="H62" si="29">SUM(M62,R62,W62,AB62,AG62,AL62)</f>
        <v>0</v>
      </c>
      <c r="I62" s="1">
        <f t="shared" ref="I62" si="30">SUM(N62,S62,X62,AC62,AH62,AM62)</f>
        <v>0</v>
      </c>
      <c r="J62" s="1">
        <f t="shared" ref="J62" si="31">SUM(O62,T62,Y62,AD62,AI62,AN62)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2:60" x14ac:dyDescent="0.3">
      <c r="B63" s="33" t="s">
        <v>117</v>
      </c>
      <c r="C63" s="33"/>
      <c r="D63" s="8"/>
      <c r="E63" s="10">
        <f t="shared" ref="E63:AJ63" si="32">SUM(E7,E24,E44,E49,E51)</f>
        <v>2823</v>
      </c>
      <c r="F63" s="10">
        <f t="shared" si="32"/>
        <v>1028</v>
      </c>
      <c r="G63" s="10">
        <f t="shared" si="32"/>
        <v>795</v>
      </c>
      <c r="H63" s="10">
        <f t="shared" si="32"/>
        <v>420</v>
      </c>
      <c r="I63" s="10">
        <f t="shared" si="32"/>
        <v>130</v>
      </c>
      <c r="J63" s="10">
        <f t="shared" si="32"/>
        <v>300</v>
      </c>
      <c r="K63" s="10">
        <f t="shared" si="32"/>
        <v>81</v>
      </c>
      <c r="L63" s="10">
        <f t="shared" si="32"/>
        <v>105</v>
      </c>
      <c r="M63" s="10">
        <f t="shared" si="32"/>
        <v>90</v>
      </c>
      <c r="N63" s="10">
        <f t="shared" si="32"/>
        <v>0</v>
      </c>
      <c r="O63" s="10">
        <f t="shared" si="32"/>
        <v>30</v>
      </c>
      <c r="P63" s="10">
        <f t="shared" si="32"/>
        <v>120</v>
      </c>
      <c r="Q63" s="10">
        <f t="shared" si="32"/>
        <v>150</v>
      </c>
      <c r="R63" s="10">
        <f t="shared" si="32"/>
        <v>60</v>
      </c>
      <c r="S63" s="10">
        <f t="shared" si="32"/>
        <v>0</v>
      </c>
      <c r="T63" s="10">
        <f t="shared" si="32"/>
        <v>30</v>
      </c>
      <c r="U63" s="10">
        <f t="shared" si="32"/>
        <v>120</v>
      </c>
      <c r="V63" s="10">
        <f t="shared" si="32"/>
        <v>120</v>
      </c>
      <c r="W63" s="10">
        <f t="shared" si="32"/>
        <v>75</v>
      </c>
      <c r="X63" s="10">
        <f t="shared" si="32"/>
        <v>0</v>
      </c>
      <c r="Y63" s="10">
        <f t="shared" si="32"/>
        <v>30</v>
      </c>
      <c r="Z63" s="10">
        <f t="shared" si="32"/>
        <v>105</v>
      </c>
      <c r="AA63" s="10">
        <f t="shared" si="32"/>
        <v>75</v>
      </c>
      <c r="AB63" s="10">
        <f t="shared" si="32"/>
        <v>75</v>
      </c>
      <c r="AC63" s="10">
        <f t="shared" si="32"/>
        <v>0</v>
      </c>
      <c r="AD63" s="10">
        <f t="shared" si="32"/>
        <v>30</v>
      </c>
      <c r="AE63" s="10">
        <f t="shared" si="32"/>
        <v>122</v>
      </c>
      <c r="AF63" s="10">
        <f t="shared" si="32"/>
        <v>60</v>
      </c>
      <c r="AG63" s="10">
        <f t="shared" si="32"/>
        <v>60</v>
      </c>
      <c r="AH63" s="10">
        <f t="shared" si="32"/>
        <v>0</v>
      </c>
      <c r="AI63" s="10">
        <f t="shared" si="32"/>
        <v>30</v>
      </c>
      <c r="AJ63" s="10">
        <f t="shared" si="32"/>
        <v>165</v>
      </c>
      <c r="AK63" s="10">
        <f t="shared" ref="AK63:BH63" si="33">SUM(AK7,AK24,AK44,AK49,AK51)</f>
        <v>45</v>
      </c>
      <c r="AL63" s="10">
        <f t="shared" si="33"/>
        <v>0</v>
      </c>
      <c r="AM63" s="10">
        <f t="shared" si="33"/>
        <v>0</v>
      </c>
      <c r="AN63" s="10">
        <f t="shared" si="33"/>
        <v>30</v>
      </c>
      <c r="AO63" s="10">
        <f t="shared" si="33"/>
        <v>120</v>
      </c>
      <c r="AP63" s="10">
        <f t="shared" si="33"/>
        <v>75</v>
      </c>
      <c r="AQ63" s="10">
        <f t="shared" si="33"/>
        <v>0</v>
      </c>
      <c r="AR63" s="10">
        <f t="shared" si="33"/>
        <v>30</v>
      </c>
      <c r="AS63" s="10">
        <f t="shared" si="33"/>
        <v>30</v>
      </c>
      <c r="AT63" s="10">
        <f t="shared" si="33"/>
        <v>120</v>
      </c>
      <c r="AU63" s="10">
        <f t="shared" si="33"/>
        <v>75</v>
      </c>
      <c r="AV63" s="10">
        <f t="shared" si="33"/>
        <v>0</v>
      </c>
      <c r="AW63" s="10">
        <f t="shared" si="33"/>
        <v>30</v>
      </c>
      <c r="AX63" s="10">
        <f t="shared" si="33"/>
        <v>30</v>
      </c>
      <c r="AY63" s="10">
        <f t="shared" si="33"/>
        <v>75</v>
      </c>
      <c r="AZ63" s="10">
        <f t="shared" si="33"/>
        <v>75</v>
      </c>
      <c r="BA63" s="10">
        <f t="shared" si="33"/>
        <v>60</v>
      </c>
      <c r="BB63" s="10">
        <f t="shared" si="33"/>
        <v>40</v>
      </c>
      <c r="BC63" s="10">
        <f t="shared" si="33"/>
        <v>30</v>
      </c>
      <c r="BD63" s="10">
        <f t="shared" si="33"/>
        <v>0</v>
      </c>
      <c r="BE63" s="10">
        <f t="shared" si="33"/>
        <v>15</v>
      </c>
      <c r="BF63" s="10">
        <f t="shared" si="33"/>
        <v>0</v>
      </c>
      <c r="BG63" s="10">
        <f t="shared" si="33"/>
        <v>30</v>
      </c>
      <c r="BH63" s="10">
        <f t="shared" si="33"/>
        <v>30</v>
      </c>
    </row>
    <row r="64" spans="2:60" x14ac:dyDescent="0.3">
      <c r="B64" s="33" t="s">
        <v>118</v>
      </c>
      <c r="C64" s="33"/>
      <c r="D64" s="8"/>
      <c r="E64" s="10">
        <f t="shared" ref="E64:AJ64" si="34">SUM(E7,E24,E44,E50,E51)</f>
        <v>2778</v>
      </c>
      <c r="F64" s="10">
        <f t="shared" si="34"/>
        <v>923</v>
      </c>
      <c r="G64" s="10">
        <f t="shared" si="34"/>
        <v>885</v>
      </c>
      <c r="H64" s="10">
        <f t="shared" si="34"/>
        <v>390</v>
      </c>
      <c r="I64" s="10">
        <f t="shared" si="34"/>
        <v>130</v>
      </c>
      <c r="J64" s="10">
        <f t="shared" si="34"/>
        <v>300</v>
      </c>
      <c r="K64" s="10">
        <f t="shared" si="34"/>
        <v>81</v>
      </c>
      <c r="L64" s="10">
        <f t="shared" si="34"/>
        <v>105</v>
      </c>
      <c r="M64" s="10">
        <f t="shared" si="34"/>
        <v>90</v>
      </c>
      <c r="N64" s="10">
        <f t="shared" si="34"/>
        <v>0</v>
      </c>
      <c r="O64" s="10">
        <f t="shared" si="34"/>
        <v>30</v>
      </c>
      <c r="P64" s="10">
        <f t="shared" si="34"/>
        <v>120</v>
      </c>
      <c r="Q64" s="10">
        <f t="shared" si="34"/>
        <v>150</v>
      </c>
      <c r="R64" s="10">
        <f t="shared" si="34"/>
        <v>60</v>
      </c>
      <c r="S64" s="10">
        <f t="shared" si="34"/>
        <v>0</v>
      </c>
      <c r="T64" s="10">
        <f t="shared" si="34"/>
        <v>30</v>
      </c>
      <c r="U64" s="10">
        <f t="shared" si="34"/>
        <v>120</v>
      </c>
      <c r="V64" s="10">
        <f t="shared" si="34"/>
        <v>120</v>
      </c>
      <c r="W64" s="10">
        <f t="shared" si="34"/>
        <v>75</v>
      </c>
      <c r="X64" s="10">
        <f t="shared" si="34"/>
        <v>0</v>
      </c>
      <c r="Y64" s="10">
        <f t="shared" si="34"/>
        <v>30</v>
      </c>
      <c r="Z64" s="10">
        <f t="shared" si="34"/>
        <v>105</v>
      </c>
      <c r="AA64" s="10">
        <f t="shared" si="34"/>
        <v>75</v>
      </c>
      <c r="AB64" s="10">
        <f t="shared" si="34"/>
        <v>75</v>
      </c>
      <c r="AC64" s="10">
        <f t="shared" si="34"/>
        <v>0</v>
      </c>
      <c r="AD64" s="10">
        <f t="shared" si="34"/>
        <v>30</v>
      </c>
      <c r="AE64" s="10">
        <f t="shared" si="34"/>
        <v>122</v>
      </c>
      <c r="AF64" s="10">
        <f t="shared" si="34"/>
        <v>60</v>
      </c>
      <c r="AG64" s="10">
        <f t="shared" si="34"/>
        <v>60</v>
      </c>
      <c r="AH64" s="10">
        <f t="shared" si="34"/>
        <v>0</v>
      </c>
      <c r="AI64" s="10">
        <f t="shared" si="34"/>
        <v>30</v>
      </c>
      <c r="AJ64" s="10">
        <f t="shared" si="34"/>
        <v>60</v>
      </c>
      <c r="AK64" s="10">
        <f t="shared" ref="AK64:BH64" si="35">SUM(AK7,AK24,AK44,AK50,AK51)</f>
        <v>150</v>
      </c>
      <c r="AL64" s="10">
        <f t="shared" si="35"/>
        <v>0</v>
      </c>
      <c r="AM64" s="10">
        <f t="shared" si="35"/>
        <v>0</v>
      </c>
      <c r="AN64" s="10">
        <f t="shared" si="35"/>
        <v>30</v>
      </c>
      <c r="AO64" s="10">
        <f t="shared" si="35"/>
        <v>75</v>
      </c>
      <c r="AP64" s="10">
        <f t="shared" si="35"/>
        <v>60</v>
      </c>
      <c r="AQ64" s="10">
        <f t="shared" si="35"/>
        <v>0</v>
      </c>
      <c r="AR64" s="10">
        <f t="shared" si="35"/>
        <v>30</v>
      </c>
      <c r="AS64" s="10">
        <f t="shared" si="35"/>
        <v>30</v>
      </c>
      <c r="AT64" s="10">
        <f t="shared" si="35"/>
        <v>165</v>
      </c>
      <c r="AU64" s="10">
        <f t="shared" si="35"/>
        <v>45</v>
      </c>
      <c r="AV64" s="10">
        <f t="shared" si="35"/>
        <v>0</v>
      </c>
      <c r="AW64" s="10">
        <f t="shared" si="35"/>
        <v>30</v>
      </c>
      <c r="AX64" s="10">
        <f t="shared" si="35"/>
        <v>30</v>
      </c>
      <c r="AY64" s="10">
        <f t="shared" si="35"/>
        <v>75</v>
      </c>
      <c r="AZ64" s="10">
        <f t="shared" si="35"/>
        <v>105</v>
      </c>
      <c r="BA64" s="10">
        <f t="shared" si="35"/>
        <v>30</v>
      </c>
      <c r="BB64" s="10">
        <f t="shared" si="35"/>
        <v>40</v>
      </c>
      <c r="BC64" s="10">
        <f t="shared" si="35"/>
        <v>30</v>
      </c>
      <c r="BD64" s="10">
        <f t="shared" si="35"/>
        <v>0</v>
      </c>
      <c r="BE64" s="10">
        <f t="shared" si="35"/>
        <v>15</v>
      </c>
      <c r="BF64" s="10">
        <f t="shared" si="35"/>
        <v>0</v>
      </c>
      <c r="BG64" s="10">
        <f t="shared" si="35"/>
        <v>30</v>
      </c>
      <c r="BH64" s="10">
        <f t="shared" si="35"/>
        <v>30</v>
      </c>
    </row>
    <row r="65" spans="2:60" x14ac:dyDescent="0.3">
      <c r="B65" s="6" t="s">
        <v>158</v>
      </c>
      <c r="D65" s="9" t="s">
        <v>159</v>
      </c>
    </row>
    <row r="66" spans="2:60" x14ac:dyDescent="0.3">
      <c r="C66" s="22" t="s">
        <v>160</v>
      </c>
    </row>
    <row r="67" spans="2:60" ht="16.2" x14ac:dyDescent="0.3">
      <c r="B67" s="28" t="s">
        <v>78</v>
      </c>
    </row>
    <row r="68" spans="2:60" ht="16.8" customHeight="1" x14ac:dyDescent="0.3">
      <c r="B68" s="37" t="s">
        <v>163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pans="2:60" ht="14.4" customHeight="1" x14ac:dyDescent="0.3">
      <c r="B69" s="30" t="s">
        <v>69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/>
      <c r="AY69"/>
      <c r="AZ69"/>
      <c r="BA69"/>
      <c r="BB69"/>
      <c r="BC69"/>
      <c r="BD69"/>
      <c r="BE69"/>
      <c r="BF69"/>
      <c r="BG69"/>
      <c r="BH69"/>
    </row>
    <row r="70" spans="2:60" ht="16.8" customHeight="1" x14ac:dyDescent="0.3">
      <c r="B70" s="31" t="s">
        <v>164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/>
    </row>
    <row r="71" spans="2:60" ht="14.4" customHeight="1" x14ac:dyDescent="0.3">
      <c r="B71" s="32" t="s">
        <v>162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/>
      <c r="BH71"/>
    </row>
    <row r="72" spans="2:60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</sheetData>
  <mergeCells count="29">
    <mergeCell ref="B72:AN72"/>
    <mergeCell ref="E4:J5"/>
    <mergeCell ref="B63:C63"/>
    <mergeCell ref="B3:G3"/>
    <mergeCell ref="B49:C49"/>
    <mergeCell ref="B44:C44"/>
    <mergeCell ref="B7:C7"/>
    <mergeCell ref="B24:C24"/>
    <mergeCell ref="B4:B6"/>
    <mergeCell ref="C4:C6"/>
    <mergeCell ref="D4:D6"/>
    <mergeCell ref="K4:BH4"/>
    <mergeCell ref="AO5:AS5"/>
    <mergeCell ref="AT5:AX5"/>
    <mergeCell ref="AY5:BC5"/>
    <mergeCell ref="BD5:BH5"/>
    <mergeCell ref="AJ5:AN5"/>
    <mergeCell ref="AE5:AI5"/>
    <mergeCell ref="K5:O5"/>
    <mergeCell ref="P5:T5"/>
    <mergeCell ref="U5:Y5"/>
    <mergeCell ref="Z5:AD5"/>
    <mergeCell ref="B69:AW69"/>
    <mergeCell ref="B70:BG70"/>
    <mergeCell ref="B71:BF71"/>
    <mergeCell ref="B64:C64"/>
    <mergeCell ref="B50:C50"/>
    <mergeCell ref="B51:C51"/>
    <mergeCell ref="B68:BH68"/>
  </mergeCells>
  <printOptions horizontalCentered="1" verticalCentered="1"/>
  <pageMargins left="0.25" right="0.25" top="0.75" bottom="0.75" header="0.3" footer="0.3"/>
  <pageSetup paperSize="8" scale="63" orientation="landscape" r:id="rId1"/>
  <ignoredErrors>
    <ignoredError sqref="E51:E57 E46:E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showGridLines="0" zoomScale="115" zoomScaleNormal="115" workbookViewId="0">
      <pane xSplit="3" ySplit="6" topLeftCell="F7" activePane="bottomRight" state="frozen"/>
      <selection pane="topRight" activeCell="D1" sqref="D1"/>
      <selection pane="bottomLeft" activeCell="A7" sqref="A7"/>
      <selection pane="bottomRight" sqref="A1:A1048576"/>
    </sheetView>
  </sheetViews>
  <sheetFormatPr defaultRowHeight="14.4" x14ac:dyDescent="0.3"/>
  <cols>
    <col min="1" max="1" width="2.44140625" hidden="1" customWidth="1"/>
    <col min="2" max="2" width="18.5546875" style="6" customWidth="1"/>
    <col min="3" max="3" width="33.109375" style="9" customWidth="1"/>
    <col min="4" max="4" width="7.5546875" style="9" customWidth="1"/>
    <col min="5" max="5" width="6.33203125" style="9" customWidth="1"/>
    <col min="6" max="30" width="4.6640625" style="9" customWidth="1"/>
  </cols>
  <sheetData>
    <row r="1" spans="2:30" ht="12" customHeight="1" x14ac:dyDescent="0.3"/>
    <row r="2" spans="2:30" x14ac:dyDescent="0.3">
      <c r="B2" s="21" t="s">
        <v>83</v>
      </c>
      <c r="C2" s="21"/>
      <c r="D2" s="21"/>
      <c r="E2" s="21"/>
      <c r="F2" s="21"/>
      <c r="G2" s="21"/>
      <c r="H2" s="21"/>
      <c r="I2" s="21"/>
      <c r="J2" s="21"/>
    </row>
    <row r="3" spans="2:30" x14ac:dyDescent="0.3">
      <c r="B3" s="40" t="s">
        <v>38</v>
      </c>
      <c r="C3" s="40"/>
      <c r="D3" s="40"/>
      <c r="E3" s="40"/>
      <c r="F3" s="40"/>
      <c r="G3" s="40"/>
      <c r="H3" s="20"/>
      <c r="I3" s="20"/>
      <c r="J3" s="20"/>
    </row>
    <row r="4" spans="2:30" ht="20.25" customHeight="1" x14ac:dyDescent="0.3">
      <c r="B4" s="39" t="s">
        <v>0</v>
      </c>
      <c r="C4" s="39" t="s">
        <v>1</v>
      </c>
      <c r="D4" s="42" t="s">
        <v>2</v>
      </c>
      <c r="E4" s="39" t="s">
        <v>3</v>
      </c>
      <c r="F4" s="39"/>
      <c r="G4" s="39"/>
      <c r="H4" s="39"/>
      <c r="I4" s="39"/>
      <c r="J4" s="39"/>
      <c r="K4" s="43" t="s">
        <v>5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</row>
    <row r="5" spans="2:30" ht="18.75" customHeight="1" x14ac:dyDescent="0.3">
      <c r="B5" s="39"/>
      <c r="C5" s="39"/>
      <c r="D5" s="42"/>
      <c r="E5" s="39"/>
      <c r="F5" s="39"/>
      <c r="G5" s="39"/>
      <c r="H5" s="39"/>
      <c r="I5" s="39"/>
      <c r="J5" s="39"/>
      <c r="K5" s="38" t="s">
        <v>20</v>
      </c>
      <c r="L5" s="38"/>
      <c r="M5" s="38"/>
      <c r="N5" s="38"/>
      <c r="O5" s="38"/>
      <c r="P5" s="38" t="s">
        <v>79</v>
      </c>
      <c r="Q5" s="38"/>
      <c r="R5" s="38"/>
      <c r="S5" s="38"/>
      <c r="T5" s="38"/>
      <c r="U5" s="38" t="s">
        <v>80</v>
      </c>
      <c r="V5" s="38"/>
      <c r="W5" s="38"/>
      <c r="X5" s="38"/>
      <c r="Y5" s="38"/>
      <c r="Z5" s="38" t="s">
        <v>81</v>
      </c>
      <c r="AA5" s="38"/>
      <c r="AB5" s="38"/>
      <c r="AC5" s="38"/>
      <c r="AD5" s="38"/>
    </row>
    <row r="6" spans="2:30" ht="30.75" customHeight="1" x14ac:dyDescent="0.3">
      <c r="B6" s="39"/>
      <c r="C6" s="39"/>
      <c r="D6" s="42"/>
      <c r="E6" s="12" t="s">
        <v>29</v>
      </c>
      <c r="F6" s="3" t="s">
        <v>11</v>
      </c>
      <c r="G6" s="3" t="s">
        <v>12</v>
      </c>
      <c r="H6" s="3" t="s">
        <v>13</v>
      </c>
      <c r="I6" s="4" t="s">
        <v>14</v>
      </c>
      <c r="J6" s="5" t="s">
        <v>4</v>
      </c>
      <c r="K6" s="3" t="s">
        <v>11</v>
      </c>
      <c r="L6" s="3" t="s">
        <v>12</v>
      </c>
      <c r="M6" s="3" t="s">
        <v>13</v>
      </c>
      <c r="N6" s="3" t="s">
        <v>14</v>
      </c>
      <c r="O6" s="5" t="s">
        <v>4</v>
      </c>
      <c r="P6" s="3" t="s">
        <v>11</v>
      </c>
      <c r="Q6" s="3" t="s">
        <v>12</v>
      </c>
      <c r="R6" s="3" t="s">
        <v>13</v>
      </c>
      <c r="S6" s="3" t="s">
        <v>14</v>
      </c>
      <c r="T6" s="5" t="s">
        <v>4</v>
      </c>
      <c r="U6" s="3" t="s">
        <v>11</v>
      </c>
      <c r="V6" s="3" t="s">
        <v>12</v>
      </c>
      <c r="W6" s="3" t="s">
        <v>13</v>
      </c>
      <c r="X6" s="3" t="s">
        <v>14</v>
      </c>
      <c r="Y6" s="5" t="s">
        <v>4</v>
      </c>
      <c r="Z6" s="3" t="s">
        <v>11</v>
      </c>
      <c r="AA6" s="3" t="s">
        <v>12</v>
      </c>
      <c r="AB6" s="3" t="s">
        <v>13</v>
      </c>
      <c r="AC6" s="3" t="s">
        <v>14</v>
      </c>
      <c r="AD6" s="5" t="s">
        <v>4</v>
      </c>
    </row>
    <row r="7" spans="2:30" x14ac:dyDescent="0.3">
      <c r="B7" s="41" t="s">
        <v>21</v>
      </c>
      <c r="C7" s="41"/>
      <c r="D7" s="8"/>
      <c r="E7" s="10">
        <f t="shared" ref="E7" si="0">SUM(F7:I7)</f>
        <v>105</v>
      </c>
      <c r="F7" s="10">
        <f>SUM(K7,P7,U7,Z7)</f>
        <v>75</v>
      </c>
      <c r="G7" s="10">
        <f>SUM(L7,Q7,V7,AA7)</f>
        <v>30</v>
      </c>
      <c r="H7" s="10">
        <f>SUM(M7,R7,W7,AB7)</f>
        <v>0</v>
      </c>
      <c r="I7" s="10">
        <f>SUM(N7,S7,X7,AC7)</f>
        <v>0</v>
      </c>
      <c r="J7" s="10">
        <f>SUM(O7,T7,Y7,AD7)</f>
        <v>12</v>
      </c>
      <c r="K7" s="10">
        <f t="shared" ref="K7:AD7" si="1">SUM(K8:K9)</f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0">
        <f t="shared" si="1"/>
        <v>0</v>
      </c>
      <c r="P7" s="10">
        <f t="shared" si="1"/>
        <v>15</v>
      </c>
      <c r="Q7" s="10">
        <f t="shared" si="1"/>
        <v>15</v>
      </c>
      <c r="R7" s="10">
        <f t="shared" si="1"/>
        <v>0</v>
      </c>
      <c r="S7" s="10">
        <f t="shared" si="1"/>
        <v>0</v>
      </c>
      <c r="T7" s="10">
        <f t="shared" si="1"/>
        <v>4</v>
      </c>
      <c r="U7" s="10">
        <f t="shared" si="1"/>
        <v>30</v>
      </c>
      <c r="V7" s="10">
        <f t="shared" si="1"/>
        <v>0</v>
      </c>
      <c r="W7" s="10">
        <f t="shared" si="1"/>
        <v>0</v>
      </c>
      <c r="X7" s="10">
        <f t="shared" si="1"/>
        <v>0</v>
      </c>
      <c r="Y7" s="10">
        <f t="shared" si="1"/>
        <v>2</v>
      </c>
      <c r="Z7" s="10">
        <f t="shared" si="1"/>
        <v>30</v>
      </c>
      <c r="AA7" s="10">
        <f t="shared" si="1"/>
        <v>15</v>
      </c>
      <c r="AB7" s="10">
        <f t="shared" si="1"/>
        <v>0</v>
      </c>
      <c r="AC7" s="10">
        <f t="shared" si="1"/>
        <v>0</v>
      </c>
      <c r="AD7" s="10">
        <f t="shared" si="1"/>
        <v>6</v>
      </c>
    </row>
    <row r="8" spans="2:30" ht="27.6" x14ac:dyDescent="0.3">
      <c r="B8" s="2"/>
      <c r="C8" s="23" t="s">
        <v>84</v>
      </c>
      <c r="D8" s="1" t="s">
        <v>30</v>
      </c>
      <c r="E8" s="1">
        <f t="shared" ref="E8" si="2">SUM(F8:I8)</f>
        <v>15</v>
      </c>
      <c r="F8" s="1">
        <f>SUM(K8,P8,U8,Z8)</f>
        <v>0</v>
      </c>
      <c r="G8" s="1">
        <f t="shared" ref="G8:J8" si="3">SUM(L8,Q8,V8,AA8)</f>
        <v>15</v>
      </c>
      <c r="H8" s="1">
        <f t="shared" si="3"/>
        <v>0</v>
      </c>
      <c r="I8" s="1">
        <f t="shared" si="3"/>
        <v>0</v>
      </c>
      <c r="J8" s="1">
        <f t="shared" si="3"/>
        <v>3</v>
      </c>
      <c r="K8" s="1"/>
      <c r="L8" s="1"/>
      <c r="M8" s="1"/>
      <c r="N8" s="1"/>
      <c r="O8" s="1"/>
      <c r="P8" s="1"/>
      <c r="Q8" s="1">
        <v>15</v>
      </c>
      <c r="R8" s="1"/>
      <c r="S8" s="1"/>
      <c r="T8" s="1">
        <v>3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x14ac:dyDescent="0.3">
      <c r="B9" s="2"/>
      <c r="C9" s="23" t="s">
        <v>108</v>
      </c>
      <c r="D9" s="1" t="s">
        <v>30</v>
      </c>
      <c r="E9" s="1">
        <f t="shared" ref="E9" si="4">SUM(F9:I9)</f>
        <v>90</v>
      </c>
      <c r="F9" s="1">
        <f t="shared" ref="F9" si="5">SUM(K9,P9,U9,Z9)</f>
        <v>75</v>
      </c>
      <c r="G9" s="1">
        <f t="shared" ref="G9" si="6">SUM(L9,Q9,V9,AA9)</f>
        <v>15</v>
      </c>
      <c r="H9" s="1">
        <f t="shared" ref="H9" si="7">SUM(M9,R9,W9,AB9)</f>
        <v>0</v>
      </c>
      <c r="I9" s="1">
        <f t="shared" ref="I9" si="8">SUM(N9,S9,X9,AC9)</f>
        <v>0</v>
      </c>
      <c r="J9" s="1">
        <f t="shared" ref="J9" si="9">SUM(O9,T9,Y9,AD9)</f>
        <v>9</v>
      </c>
      <c r="K9" s="1"/>
      <c r="L9" s="1"/>
      <c r="M9" s="1"/>
      <c r="N9" s="1"/>
      <c r="O9" s="1"/>
      <c r="P9" s="1">
        <v>15</v>
      </c>
      <c r="Q9" s="1"/>
      <c r="R9" s="1"/>
      <c r="S9" s="1"/>
      <c r="T9" s="1">
        <v>1</v>
      </c>
      <c r="U9" s="1">
        <v>30</v>
      </c>
      <c r="V9" s="1"/>
      <c r="W9" s="1"/>
      <c r="X9" s="1"/>
      <c r="Y9" s="1">
        <v>2</v>
      </c>
      <c r="Z9" s="1">
        <v>30</v>
      </c>
      <c r="AA9" s="1">
        <v>15</v>
      </c>
      <c r="AB9" s="1"/>
      <c r="AC9" s="1"/>
      <c r="AD9" s="1">
        <v>6</v>
      </c>
    </row>
    <row r="10" spans="2:30" x14ac:dyDescent="0.3">
      <c r="B10" s="36" t="s">
        <v>86</v>
      </c>
      <c r="C10" s="36"/>
      <c r="D10" s="8"/>
      <c r="E10" s="10">
        <f>SUM(F10:J10)</f>
        <v>203</v>
      </c>
      <c r="F10" s="10">
        <f>SUM(K10,P10,U10,Z10)</f>
        <v>135</v>
      </c>
      <c r="G10" s="10">
        <f>SUM(L10,Q10,V10,AA10)</f>
        <v>45</v>
      </c>
      <c r="H10" s="10">
        <f>SUM(M10,R10,W10,AB10)</f>
        <v>0</v>
      </c>
      <c r="I10" s="10">
        <f>SUM(N10,S10,X10,AC10)</f>
        <v>0</v>
      </c>
      <c r="J10" s="10">
        <f>SUM(O10,T10,Y10,AD10)</f>
        <v>23</v>
      </c>
      <c r="K10" s="10">
        <f>SUM(K11:K17)</f>
        <v>135</v>
      </c>
      <c r="L10" s="10">
        <f t="shared" ref="L10:O10" si="10">SUM(L11:L17)</f>
        <v>45</v>
      </c>
      <c r="M10" s="10">
        <f t="shared" si="10"/>
        <v>0</v>
      </c>
      <c r="N10" s="10">
        <f t="shared" si="10"/>
        <v>0</v>
      </c>
      <c r="O10" s="10">
        <f t="shared" si="10"/>
        <v>23</v>
      </c>
      <c r="P10" s="10">
        <f t="shared" ref="P10" si="11">SUM(P11:P17)</f>
        <v>0</v>
      </c>
      <c r="Q10" s="10">
        <f t="shared" ref="Q10" si="12">SUM(Q11:Q17)</f>
        <v>0</v>
      </c>
      <c r="R10" s="10">
        <f t="shared" ref="R10" si="13">SUM(R11:R17)</f>
        <v>0</v>
      </c>
      <c r="S10" s="10">
        <f t="shared" ref="S10" si="14">SUM(S11:S17)</f>
        <v>0</v>
      </c>
      <c r="T10" s="10">
        <f t="shared" ref="T10" si="15">SUM(T11:T17)</f>
        <v>0</v>
      </c>
      <c r="U10" s="10">
        <f t="shared" ref="U10" si="16">SUM(U11:U17)</f>
        <v>0</v>
      </c>
      <c r="V10" s="10">
        <f t="shared" ref="V10" si="17">SUM(V11:V17)</f>
        <v>0</v>
      </c>
      <c r="W10" s="10">
        <f t="shared" ref="W10" si="18">SUM(W11:W17)</f>
        <v>0</v>
      </c>
      <c r="X10" s="10">
        <f t="shared" ref="X10" si="19">SUM(X11:X17)</f>
        <v>0</v>
      </c>
      <c r="Y10" s="10">
        <f t="shared" ref="Y10" si="20">SUM(Y11:Y17)</f>
        <v>0</v>
      </c>
      <c r="Z10" s="10">
        <f t="shared" ref="Z10" si="21">SUM(Z11:Z17)</f>
        <v>0</v>
      </c>
      <c r="AA10" s="10">
        <f t="shared" ref="AA10" si="22">SUM(AA11:AA17)</f>
        <v>0</v>
      </c>
      <c r="AB10" s="10">
        <f t="shared" ref="AB10" si="23">SUM(AB11:AB17)</f>
        <v>0</v>
      </c>
      <c r="AC10" s="10">
        <f t="shared" ref="AC10" si="24">SUM(AC11:AC17)</f>
        <v>0</v>
      </c>
      <c r="AD10" s="10">
        <f t="shared" ref="AD10" si="25">SUM(AD11:AD17)</f>
        <v>0</v>
      </c>
    </row>
    <row r="11" spans="2:30" x14ac:dyDescent="0.3">
      <c r="B11" s="2"/>
      <c r="C11" s="23" t="s">
        <v>85</v>
      </c>
      <c r="D11" s="1" t="s">
        <v>23</v>
      </c>
      <c r="E11" s="1">
        <f t="shared" ref="E11" si="26">SUM(F11:I11)</f>
        <v>15</v>
      </c>
      <c r="F11" s="1">
        <f t="shared" ref="F11:F17" si="27">SUM(K11,P11,U11,Z11)</f>
        <v>15</v>
      </c>
      <c r="G11" s="1">
        <f t="shared" ref="G11:G17" si="28">SUM(L11,Q11,V11,AA11)</f>
        <v>0</v>
      </c>
      <c r="H11" s="1">
        <f t="shared" ref="H11:H17" si="29">SUM(M11,R11,W11,AB11)</f>
        <v>0</v>
      </c>
      <c r="I11" s="1">
        <f t="shared" ref="I11:I17" si="30">SUM(N11,S11,X11,AC11)</f>
        <v>0</v>
      </c>
      <c r="J11" s="1">
        <f t="shared" ref="J11:J17" si="31">SUM(O11,T11,Y11,AD11)</f>
        <v>2</v>
      </c>
      <c r="K11" s="1">
        <v>15</v>
      </c>
      <c r="L11" s="1"/>
      <c r="M11" s="1"/>
      <c r="N11" s="1"/>
      <c r="O11" s="1">
        <v>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x14ac:dyDescent="0.3">
      <c r="B12" s="2"/>
      <c r="C12" s="23" t="s">
        <v>87</v>
      </c>
      <c r="D12" s="1" t="s">
        <v>30</v>
      </c>
      <c r="E12" s="1">
        <f t="shared" ref="E12:E36" si="32">SUM(F12:I12)</f>
        <v>15</v>
      </c>
      <c r="F12" s="1">
        <f t="shared" si="27"/>
        <v>15</v>
      </c>
      <c r="G12" s="1">
        <f t="shared" si="28"/>
        <v>0</v>
      </c>
      <c r="H12" s="1">
        <f t="shared" si="29"/>
        <v>0</v>
      </c>
      <c r="I12" s="1">
        <f t="shared" si="30"/>
        <v>0</v>
      </c>
      <c r="J12" s="1">
        <f t="shared" si="31"/>
        <v>2</v>
      </c>
      <c r="K12" s="1">
        <v>15</v>
      </c>
      <c r="L12" s="1"/>
      <c r="M12" s="1"/>
      <c r="N12" s="1"/>
      <c r="O12" s="1"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x14ac:dyDescent="0.3">
      <c r="B13" s="2"/>
      <c r="C13" s="23" t="s">
        <v>88</v>
      </c>
      <c r="D13" s="1" t="s">
        <v>23</v>
      </c>
      <c r="E13" s="1">
        <f t="shared" si="32"/>
        <v>30</v>
      </c>
      <c r="F13" s="1">
        <f t="shared" si="27"/>
        <v>30</v>
      </c>
      <c r="G13" s="1">
        <f t="shared" si="28"/>
        <v>0</v>
      </c>
      <c r="H13" s="1">
        <f t="shared" si="29"/>
        <v>0</v>
      </c>
      <c r="I13" s="1">
        <f t="shared" si="30"/>
        <v>0</v>
      </c>
      <c r="J13" s="1">
        <f t="shared" si="31"/>
        <v>3</v>
      </c>
      <c r="K13" s="1">
        <v>30</v>
      </c>
      <c r="L13" s="1"/>
      <c r="M13" s="1"/>
      <c r="N13" s="1"/>
      <c r="O13" s="1">
        <v>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x14ac:dyDescent="0.3">
      <c r="B14" s="2"/>
      <c r="C14" s="23" t="s">
        <v>89</v>
      </c>
      <c r="D14" s="1" t="s">
        <v>30</v>
      </c>
      <c r="E14" s="1">
        <f t="shared" si="32"/>
        <v>30</v>
      </c>
      <c r="F14" s="1">
        <f t="shared" si="27"/>
        <v>15</v>
      </c>
      <c r="G14" s="1">
        <f t="shared" si="28"/>
        <v>15</v>
      </c>
      <c r="H14" s="1">
        <f t="shared" si="29"/>
        <v>0</v>
      </c>
      <c r="I14" s="1">
        <f t="shared" si="30"/>
        <v>0</v>
      </c>
      <c r="J14" s="1">
        <f t="shared" si="31"/>
        <v>4</v>
      </c>
      <c r="K14" s="1">
        <v>15</v>
      </c>
      <c r="L14" s="1">
        <v>15</v>
      </c>
      <c r="M14" s="1"/>
      <c r="N14" s="1"/>
      <c r="O14" s="1">
        <v>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7.6" x14ac:dyDescent="0.3">
      <c r="B15" s="2"/>
      <c r="C15" s="23" t="s">
        <v>90</v>
      </c>
      <c r="D15" s="1" t="s">
        <v>30</v>
      </c>
      <c r="E15" s="1">
        <f t="shared" si="32"/>
        <v>30</v>
      </c>
      <c r="F15" s="1">
        <f t="shared" si="27"/>
        <v>15</v>
      </c>
      <c r="G15" s="1">
        <f t="shared" si="28"/>
        <v>15</v>
      </c>
      <c r="H15" s="1">
        <f t="shared" si="29"/>
        <v>0</v>
      </c>
      <c r="I15" s="1">
        <f t="shared" si="30"/>
        <v>0</v>
      </c>
      <c r="J15" s="1">
        <f t="shared" si="31"/>
        <v>5</v>
      </c>
      <c r="K15" s="1">
        <v>15</v>
      </c>
      <c r="L15" s="1">
        <v>15</v>
      </c>
      <c r="M15" s="1"/>
      <c r="N15" s="1"/>
      <c r="O15" s="1">
        <v>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27.6" x14ac:dyDescent="0.3">
      <c r="B16" s="2"/>
      <c r="C16" s="23" t="s">
        <v>91</v>
      </c>
      <c r="D16" s="1" t="s">
        <v>30</v>
      </c>
      <c r="E16" s="1">
        <f t="shared" si="32"/>
        <v>30</v>
      </c>
      <c r="F16" s="1">
        <f t="shared" si="27"/>
        <v>15</v>
      </c>
      <c r="G16" s="1">
        <f t="shared" si="28"/>
        <v>15</v>
      </c>
      <c r="H16" s="1">
        <f t="shared" si="29"/>
        <v>0</v>
      </c>
      <c r="I16" s="1">
        <f t="shared" si="30"/>
        <v>0</v>
      </c>
      <c r="J16" s="1">
        <f t="shared" si="31"/>
        <v>4</v>
      </c>
      <c r="K16" s="1">
        <v>15</v>
      </c>
      <c r="L16" s="1">
        <v>15</v>
      </c>
      <c r="M16" s="1"/>
      <c r="N16" s="1"/>
      <c r="O16" s="1">
        <v>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x14ac:dyDescent="0.3">
      <c r="B17" s="2"/>
      <c r="C17" s="23" t="s">
        <v>92</v>
      </c>
      <c r="D17" s="1" t="s">
        <v>30</v>
      </c>
      <c r="E17" s="1">
        <f t="shared" si="32"/>
        <v>30</v>
      </c>
      <c r="F17" s="1">
        <f t="shared" si="27"/>
        <v>30</v>
      </c>
      <c r="G17" s="1">
        <f t="shared" si="28"/>
        <v>0</v>
      </c>
      <c r="H17" s="1">
        <f t="shared" si="29"/>
        <v>0</v>
      </c>
      <c r="I17" s="1">
        <f t="shared" si="30"/>
        <v>0</v>
      </c>
      <c r="J17" s="1">
        <f t="shared" si="31"/>
        <v>3</v>
      </c>
      <c r="K17" s="1">
        <v>30</v>
      </c>
      <c r="L17" s="1"/>
      <c r="M17" s="1"/>
      <c r="N17" s="1"/>
      <c r="O17" s="1">
        <v>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x14ac:dyDescent="0.3">
      <c r="B18" s="36" t="s">
        <v>93</v>
      </c>
      <c r="C18" s="36"/>
      <c r="D18" s="8"/>
      <c r="E18" s="10">
        <f t="shared" si="32"/>
        <v>165</v>
      </c>
      <c r="F18" s="10">
        <f>SUM(K18,P18,U18,Z18)</f>
        <v>105</v>
      </c>
      <c r="G18" s="10">
        <f>SUM(L18,Q18,V18,AA18)</f>
        <v>60</v>
      </c>
      <c r="H18" s="10">
        <f>SUM(M18,R18,W18,AB18)</f>
        <v>0</v>
      </c>
      <c r="I18" s="10">
        <f>SUM(N18,S18,X18,AC18)</f>
        <v>0</v>
      </c>
      <c r="J18" s="10">
        <f>SUM(O18,T18,Y18,AD18)</f>
        <v>18</v>
      </c>
      <c r="K18" s="10">
        <f>SUM(K19:K25)</f>
        <v>0</v>
      </c>
      <c r="L18" s="10">
        <f t="shared" ref="L18:AD18" si="33">SUM(L19:L25)</f>
        <v>0</v>
      </c>
      <c r="M18" s="10">
        <f t="shared" si="33"/>
        <v>0</v>
      </c>
      <c r="N18" s="10">
        <f t="shared" si="33"/>
        <v>0</v>
      </c>
      <c r="O18" s="10">
        <f t="shared" si="33"/>
        <v>0</v>
      </c>
      <c r="P18" s="10">
        <f t="shared" si="33"/>
        <v>105</v>
      </c>
      <c r="Q18" s="10">
        <f t="shared" si="33"/>
        <v>60</v>
      </c>
      <c r="R18" s="10">
        <f t="shared" si="33"/>
        <v>0</v>
      </c>
      <c r="S18" s="10">
        <f t="shared" si="33"/>
        <v>0</v>
      </c>
      <c r="T18" s="10">
        <f t="shared" si="33"/>
        <v>18</v>
      </c>
      <c r="U18" s="10">
        <f t="shared" si="33"/>
        <v>0</v>
      </c>
      <c r="V18" s="10">
        <f t="shared" si="33"/>
        <v>0</v>
      </c>
      <c r="W18" s="10">
        <f t="shared" si="33"/>
        <v>0</v>
      </c>
      <c r="X18" s="10">
        <f t="shared" si="33"/>
        <v>0</v>
      </c>
      <c r="Y18" s="10">
        <f t="shared" si="33"/>
        <v>0</v>
      </c>
      <c r="Z18" s="10">
        <f t="shared" si="33"/>
        <v>0</v>
      </c>
      <c r="AA18" s="10">
        <f t="shared" si="33"/>
        <v>0</v>
      </c>
      <c r="AB18" s="10">
        <f t="shared" si="33"/>
        <v>0</v>
      </c>
      <c r="AC18" s="10">
        <f t="shared" si="33"/>
        <v>0</v>
      </c>
      <c r="AD18" s="10">
        <f t="shared" si="33"/>
        <v>0</v>
      </c>
    </row>
    <row r="19" spans="2:30" x14ac:dyDescent="0.3">
      <c r="B19" s="2"/>
      <c r="C19" s="23" t="s">
        <v>94</v>
      </c>
      <c r="D19" s="1" t="s">
        <v>23</v>
      </c>
      <c r="E19" s="1">
        <f t="shared" si="32"/>
        <v>45</v>
      </c>
      <c r="F19" s="1">
        <f t="shared" ref="F19:F25" si="34">SUM(K19,P19,U19,Z19)</f>
        <v>30</v>
      </c>
      <c r="G19" s="1">
        <f t="shared" ref="G19:G25" si="35">SUM(L19,Q19,V19,AA19)</f>
        <v>15</v>
      </c>
      <c r="H19" s="1">
        <f t="shared" ref="H19:H25" si="36">SUM(M19,R19,W19,AB19)</f>
        <v>0</v>
      </c>
      <c r="I19" s="1">
        <f t="shared" ref="I19:I25" si="37">SUM(N19,S19,X19,AC19)</f>
        <v>0</v>
      </c>
      <c r="J19" s="1">
        <f t="shared" ref="J19:J25" si="38">SUM(O19,T19,Y19,AD19)</f>
        <v>5</v>
      </c>
      <c r="K19" s="1"/>
      <c r="L19" s="1"/>
      <c r="M19" s="1"/>
      <c r="N19" s="1"/>
      <c r="O19" s="1"/>
      <c r="P19" s="1">
        <v>30</v>
      </c>
      <c r="Q19" s="1">
        <v>15</v>
      </c>
      <c r="R19" s="1"/>
      <c r="S19" s="1"/>
      <c r="T19" s="1">
        <v>5</v>
      </c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x14ac:dyDescent="0.3">
      <c r="B20" s="2"/>
      <c r="C20" s="23" t="s">
        <v>95</v>
      </c>
      <c r="D20" s="1" t="s">
        <v>30</v>
      </c>
      <c r="E20" s="1">
        <f t="shared" si="32"/>
        <v>30</v>
      </c>
      <c r="F20" s="1">
        <f t="shared" si="34"/>
        <v>30</v>
      </c>
      <c r="G20" s="1">
        <f t="shared" si="35"/>
        <v>0</v>
      </c>
      <c r="H20" s="1">
        <f t="shared" si="36"/>
        <v>0</v>
      </c>
      <c r="I20" s="1">
        <f t="shared" si="37"/>
        <v>0</v>
      </c>
      <c r="J20" s="1">
        <f t="shared" si="38"/>
        <v>2</v>
      </c>
      <c r="K20" s="1"/>
      <c r="L20" s="1"/>
      <c r="M20" s="1"/>
      <c r="N20" s="1"/>
      <c r="O20" s="1"/>
      <c r="P20" s="1">
        <v>30</v>
      </c>
      <c r="Q20" s="1"/>
      <c r="R20" s="1"/>
      <c r="S20" s="1"/>
      <c r="T20" s="1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7.6" x14ac:dyDescent="0.3">
      <c r="B21" s="2"/>
      <c r="C21" s="23" t="s">
        <v>96</v>
      </c>
      <c r="D21" s="1" t="s">
        <v>30</v>
      </c>
      <c r="E21" s="1">
        <f t="shared" si="32"/>
        <v>15</v>
      </c>
      <c r="F21" s="1">
        <f t="shared" si="34"/>
        <v>15</v>
      </c>
      <c r="G21" s="1">
        <f t="shared" si="35"/>
        <v>0</v>
      </c>
      <c r="H21" s="1">
        <f t="shared" si="36"/>
        <v>0</v>
      </c>
      <c r="I21" s="1">
        <f t="shared" si="37"/>
        <v>0</v>
      </c>
      <c r="J21" s="1">
        <f t="shared" si="38"/>
        <v>2</v>
      </c>
      <c r="K21" s="1"/>
      <c r="L21" s="1"/>
      <c r="M21" s="1"/>
      <c r="N21" s="1"/>
      <c r="O21" s="1"/>
      <c r="P21" s="1">
        <v>15</v>
      </c>
      <c r="Q21" s="1"/>
      <c r="R21" s="1"/>
      <c r="S21" s="1"/>
      <c r="T21" s="1">
        <v>2</v>
      </c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x14ac:dyDescent="0.3">
      <c r="B22" s="2"/>
      <c r="C22" s="23" t="s">
        <v>97</v>
      </c>
      <c r="D22" s="1" t="s">
        <v>30</v>
      </c>
      <c r="E22" s="1">
        <f t="shared" si="32"/>
        <v>15</v>
      </c>
      <c r="F22" s="1">
        <f t="shared" si="34"/>
        <v>0</v>
      </c>
      <c r="G22" s="1">
        <f t="shared" si="35"/>
        <v>15</v>
      </c>
      <c r="H22" s="1">
        <f t="shared" si="36"/>
        <v>0</v>
      </c>
      <c r="I22" s="1">
        <f t="shared" si="37"/>
        <v>0</v>
      </c>
      <c r="J22" s="1">
        <f t="shared" si="38"/>
        <v>1</v>
      </c>
      <c r="K22" s="1"/>
      <c r="L22" s="1"/>
      <c r="M22" s="1"/>
      <c r="N22" s="1"/>
      <c r="O22" s="1"/>
      <c r="P22" s="1"/>
      <c r="Q22" s="1">
        <v>15</v>
      </c>
      <c r="R22" s="1"/>
      <c r="S22" s="1"/>
      <c r="T22" s="1"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x14ac:dyDescent="0.3">
      <c r="B23" s="2"/>
      <c r="C23" s="23" t="s">
        <v>98</v>
      </c>
      <c r="D23" s="1" t="s">
        <v>23</v>
      </c>
      <c r="E23" s="1">
        <f t="shared" si="32"/>
        <v>30</v>
      </c>
      <c r="F23" s="1">
        <f t="shared" si="34"/>
        <v>15</v>
      </c>
      <c r="G23" s="1">
        <f t="shared" si="35"/>
        <v>15</v>
      </c>
      <c r="H23" s="1">
        <f t="shared" si="36"/>
        <v>0</v>
      </c>
      <c r="I23" s="1">
        <f t="shared" si="37"/>
        <v>0</v>
      </c>
      <c r="J23" s="1">
        <f t="shared" si="38"/>
        <v>3</v>
      </c>
      <c r="K23" s="1"/>
      <c r="L23" s="1"/>
      <c r="M23" s="1"/>
      <c r="N23" s="1"/>
      <c r="O23" s="1"/>
      <c r="P23" s="1">
        <v>15</v>
      </c>
      <c r="Q23" s="1">
        <v>15</v>
      </c>
      <c r="R23" s="1"/>
      <c r="S23" s="1"/>
      <c r="T23" s="1">
        <v>3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27.6" x14ac:dyDescent="0.3">
      <c r="B24" s="2"/>
      <c r="C24" s="23" t="s">
        <v>99</v>
      </c>
      <c r="D24" s="1" t="s">
        <v>30</v>
      </c>
      <c r="E24" s="1">
        <f t="shared" si="32"/>
        <v>15</v>
      </c>
      <c r="F24" s="1">
        <f t="shared" si="34"/>
        <v>0</v>
      </c>
      <c r="G24" s="1">
        <f t="shared" si="35"/>
        <v>15</v>
      </c>
      <c r="H24" s="1">
        <f t="shared" si="36"/>
        <v>0</v>
      </c>
      <c r="I24" s="1">
        <f t="shared" si="37"/>
        <v>0</v>
      </c>
      <c r="J24" s="1">
        <f t="shared" si="38"/>
        <v>3</v>
      </c>
      <c r="K24" s="1"/>
      <c r="L24" s="1"/>
      <c r="M24" s="1"/>
      <c r="N24" s="1"/>
      <c r="O24" s="1"/>
      <c r="P24" s="1"/>
      <c r="Q24" s="1">
        <v>15</v>
      </c>
      <c r="R24" s="1"/>
      <c r="S24" s="1"/>
      <c r="T24" s="1">
        <v>3</v>
      </c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x14ac:dyDescent="0.3">
      <c r="B25" s="2"/>
      <c r="C25" s="23" t="s">
        <v>100</v>
      </c>
      <c r="D25" s="1" t="s">
        <v>30</v>
      </c>
      <c r="E25" s="1">
        <f t="shared" si="32"/>
        <v>15</v>
      </c>
      <c r="F25" s="1">
        <f t="shared" si="34"/>
        <v>15</v>
      </c>
      <c r="G25" s="1">
        <f t="shared" si="35"/>
        <v>0</v>
      </c>
      <c r="H25" s="1">
        <f t="shared" si="36"/>
        <v>0</v>
      </c>
      <c r="I25" s="1">
        <f t="shared" si="37"/>
        <v>0</v>
      </c>
      <c r="J25" s="1">
        <f t="shared" si="38"/>
        <v>2</v>
      </c>
      <c r="K25" s="1"/>
      <c r="L25" s="1"/>
      <c r="M25" s="1"/>
      <c r="N25" s="1"/>
      <c r="O25" s="1"/>
      <c r="P25" s="1">
        <v>15</v>
      </c>
      <c r="Q25" s="1"/>
      <c r="R25" s="1"/>
      <c r="S25" s="1"/>
      <c r="T25" s="1">
        <v>2</v>
      </c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x14ac:dyDescent="0.3">
      <c r="B26" s="36" t="s">
        <v>101</v>
      </c>
      <c r="C26" s="36"/>
      <c r="D26" s="8"/>
      <c r="E26" s="10">
        <f t="shared" ref="E26" si="39">SUM(F26:I26)</f>
        <v>150</v>
      </c>
      <c r="F26" s="10">
        <f>SUM(K26,P26,U26,Z26)</f>
        <v>90</v>
      </c>
      <c r="G26" s="10">
        <f>SUM(L26,Q26,V26,AA26)</f>
        <v>60</v>
      </c>
      <c r="H26" s="10">
        <f>SUM(M26,R26,W26,AB26)</f>
        <v>0</v>
      </c>
      <c r="I26" s="10">
        <f>SUM(N26,S26,X26,AC26)</f>
        <v>0</v>
      </c>
      <c r="J26" s="10">
        <f>SUM(O26,T26,Y26,AD26)</f>
        <v>18</v>
      </c>
      <c r="K26" s="10">
        <f t="shared" ref="K26:Y26" si="40">SUM(K27:K36)</f>
        <v>0</v>
      </c>
      <c r="L26" s="10">
        <f t="shared" si="40"/>
        <v>0</v>
      </c>
      <c r="M26" s="10">
        <f t="shared" si="40"/>
        <v>0</v>
      </c>
      <c r="N26" s="10">
        <f t="shared" si="40"/>
        <v>0</v>
      </c>
      <c r="O26" s="10">
        <f t="shared" si="40"/>
        <v>0</v>
      </c>
      <c r="P26" s="10">
        <f t="shared" si="40"/>
        <v>0</v>
      </c>
      <c r="Q26" s="10">
        <f t="shared" si="40"/>
        <v>0</v>
      </c>
      <c r="R26" s="10">
        <f t="shared" si="40"/>
        <v>0</v>
      </c>
      <c r="S26" s="10">
        <f t="shared" si="40"/>
        <v>0</v>
      </c>
      <c r="T26" s="10">
        <f t="shared" si="40"/>
        <v>0</v>
      </c>
      <c r="U26" s="10">
        <f t="shared" si="40"/>
        <v>90</v>
      </c>
      <c r="V26" s="10">
        <f t="shared" si="40"/>
        <v>60</v>
      </c>
      <c r="W26" s="10">
        <f t="shared" si="40"/>
        <v>0</v>
      </c>
      <c r="X26" s="10">
        <f t="shared" si="40"/>
        <v>0</v>
      </c>
      <c r="Y26" s="10">
        <f t="shared" si="40"/>
        <v>18</v>
      </c>
      <c r="Z26" s="10">
        <f>SUM(Z27:Z31)</f>
        <v>0</v>
      </c>
      <c r="AA26" s="10">
        <f t="shared" ref="AA26:AD26" si="41">SUM(AA27:AA31)</f>
        <v>0</v>
      </c>
      <c r="AB26" s="10">
        <f t="shared" si="41"/>
        <v>0</v>
      </c>
      <c r="AC26" s="10">
        <f t="shared" si="41"/>
        <v>0</v>
      </c>
      <c r="AD26" s="10">
        <f t="shared" si="41"/>
        <v>0</v>
      </c>
    </row>
    <row r="27" spans="2:30" x14ac:dyDescent="0.3">
      <c r="B27" s="2"/>
      <c r="C27" s="27" t="s">
        <v>102</v>
      </c>
      <c r="D27" s="1" t="s">
        <v>30</v>
      </c>
      <c r="E27" s="1">
        <f t="shared" si="32"/>
        <v>15</v>
      </c>
      <c r="F27" s="1">
        <f t="shared" ref="F27:F31" si="42">SUM(K27,P27,U27,Z27)</f>
        <v>15</v>
      </c>
      <c r="G27" s="1">
        <f t="shared" ref="G27:G31" si="43">SUM(L27,Q27,V27,AA27)</f>
        <v>0</v>
      </c>
      <c r="H27" s="1">
        <f t="shared" ref="H27:H31" si="44">SUM(M27,R27,W27,AB27)</f>
        <v>0</v>
      </c>
      <c r="I27" s="1">
        <f t="shared" ref="I27:I31" si="45">SUM(N27,S27,X27,AC27)</f>
        <v>0</v>
      </c>
      <c r="J27" s="1">
        <f t="shared" ref="J27:J31" si="46">SUM(O27,T27,Y27,AD27)</f>
        <v>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15</v>
      </c>
      <c r="V27" s="1"/>
      <c r="W27" s="1"/>
      <c r="X27" s="1"/>
      <c r="Y27" s="1">
        <v>2</v>
      </c>
      <c r="Z27" s="1"/>
      <c r="AA27" s="1"/>
      <c r="AB27" s="1"/>
      <c r="AC27" s="1"/>
      <c r="AD27" s="1"/>
    </row>
    <row r="28" spans="2:30" x14ac:dyDescent="0.3">
      <c r="B28" s="2"/>
      <c r="C28" s="27" t="s">
        <v>103</v>
      </c>
      <c r="D28" s="1" t="s">
        <v>23</v>
      </c>
      <c r="E28" s="1">
        <f t="shared" si="32"/>
        <v>30</v>
      </c>
      <c r="F28" s="1">
        <f t="shared" si="42"/>
        <v>30</v>
      </c>
      <c r="G28" s="1">
        <f t="shared" si="43"/>
        <v>0</v>
      </c>
      <c r="H28" s="1">
        <f t="shared" si="44"/>
        <v>0</v>
      </c>
      <c r="I28" s="1">
        <f t="shared" si="45"/>
        <v>0</v>
      </c>
      <c r="J28" s="1">
        <f t="shared" si="46"/>
        <v>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30</v>
      </c>
      <c r="V28" s="1"/>
      <c r="W28" s="1"/>
      <c r="X28" s="1"/>
      <c r="Y28" s="1">
        <v>3</v>
      </c>
      <c r="Z28" s="1"/>
      <c r="AA28" s="1"/>
      <c r="AB28" s="1"/>
      <c r="AC28" s="1"/>
      <c r="AD28" s="1"/>
    </row>
    <row r="29" spans="2:30" x14ac:dyDescent="0.3">
      <c r="B29" s="2"/>
      <c r="C29" s="27" t="s">
        <v>104</v>
      </c>
      <c r="D29" s="1" t="s">
        <v>30</v>
      </c>
      <c r="E29" s="1">
        <f t="shared" si="32"/>
        <v>30</v>
      </c>
      <c r="F29" s="1">
        <f t="shared" si="42"/>
        <v>15</v>
      </c>
      <c r="G29" s="1">
        <f t="shared" si="43"/>
        <v>15</v>
      </c>
      <c r="H29" s="1">
        <f t="shared" si="44"/>
        <v>0</v>
      </c>
      <c r="I29" s="1">
        <f t="shared" si="45"/>
        <v>0</v>
      </c>
      <c r="J29" s="1">
        <f t="shared" si="46"/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>
        <v>15</v>
      </c>
      <c r="V29" s="1">
        <v>15</v>
      </c>
      <c r="W29" s="1"/>
      <c r="X29" s="1"/>
      <c r="Y29" s="1">
        <v>5</v>
      </c>
      <c r="Z29" s="1"/>
      <c r="AA29" s="1"/>
      <c r="AB29" s="1"/>
      <c r="AC29" s="1"/>
      <c r="AD29" s="1"/>
    </row>
    <row r="30" spans="2:30" x14ac:dyDescent="0.3">
      <c r="B30" s="2"/>
      <c r="C30" s="27" t="s">
        <v>105</v>
      </c>
      <c r="D30" s="1" t="s">
        <v>30</v>
      </c>
      <c r="E30" s="1">
        <f t="shared" si="32"/>
        <v>60</v>
      </c>
      <c r="F30" s="1">
        <f t="shared" si="42"/>
        <v>30</v>
      </c>
      <c r="G30" s="1">
        <f t="shared" si="43"/>
        <v>30</v>
      </c>
      <c r="H30" s="1">
        <f t="shared" si="44"/>
        <v>0</v>
      </c>
      <c r="I30" s="1">
        <f t="shared" si="45"/>
        <v>0</v>
      </c>
      <c r="J30" s="1">
        <f t="shared" si="46"/>
        <v>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30</v>
      </c>
      <c r="V30" s="1">
        <v>30</v>
      </c>
      <c r="W30" s="1"/>
      <c r="X30" s="1"/>
      <c r="Y30" s="1">
        <v>5</v>
      </c>
      <c r="Z30" s="1"/>
      <c r="AA30" s="1"/>
      <c r="AB30" s="1"/>
      <c r="AC30" s="1"/>
      <c r="AD30" s="1"/>
    </row>
    <row r="31" spans="2:30" ht="27.6" x14ac:dyDescent="0.3">
      <c r="B31" s="2"/>
      <c r="C31" s="27" t="s">
        <v>106</v>
      </c>
      <c r="D31" s="1" t="s">
        <v>30</v>
      </c>
      <c r="E31" s="1">
        <f t="shared" si="32"/>
        <v>15</v>
      </c>
      <c r="F31" s="1">
        <f t="shared" si="42"/>
        <v>0</v>
      </c>
      <c r="G31" s="1">
        <f t="shared" si="43"/>
        <v>15</v>
      </c>
      <c r="H31" s="1">
        <f t="shared" si="44"/>
        <v>0</v>
      </c>
      <c r="I31" s="1">
        <f t="shared" si="45"/>
        <v>0</v>
      </c>
      <c r="J31" s="1">
        <f t="shared" si="46"/>
        <v>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15</v>
      </c>
      <c r="W31" s="1"/>
      <c r="X31" s="1"/>
      <c r="Y31" s="1">
        <v>3</v>
      </c>
      <c r="Z31" s="1"/>
      <c r="AA31" s="1"/>
      <c r="AB31" s="1"/>
      <c r="AC31" s="1"/>
      <c r="AD31" s="1"/>
    </row>
    <row r="32" spans="2:30" x14ac:dyDescent="0.3">
      <c r="B32" s="36" t="s">
        <v>109</v>
      </c>
      <c r="C32" s="36"/>
      <c r="D32" s="8"/>
      <c r="E32" s="10">
        <f t="shared" si="32"/>
        <v>75</v>
      </c>
      <c r="F32" s="10">
        <f>SUM(K32,P32,U32,Z32)</f>
        <v>30</v>
      </c>
      <c r="G32" s="10">
        <f>SUM(L32,Q32,V32,AA32)</f>
        <v>30</v>
      </c>
      <c r="H32" s="10">
        <f>SUM(M32,R32,W32,AB32)</f>
        <v>15</v>
      </c>
      <c r="I32" s="10">
        <f>SUM(N32,S32,X32,AC32)</f>
        <v>0</v>
      </c>
      <c r="J32" s="10">
        <f>SUM(O32,T32,Y32,AD32)</f>
        <v>8</v>
      </c>
      <c r="K32" s="10">
        <f t="shared" ref="K32:T32" si="47">SUM(K33:K40)</f>
        <v>0</v>
      </c>
      <c r="L32" s="10">
        <f t="shared" si="47"/>
        <v>0</v>
      </c>
      <c r="M32" s="10">
        <f t="shared" si="47"/>
        <v>0</v>
      </c>
      <c r="N32" s="10">
        <f t="shared" si="47"/>
        <v>0</v>
      </c>
      <c r="O32" s="10">
        <f t="shared" si="47"/>
        <v>0</v>
      </c>
      <c r="P32" s="10">
        <f t="shared" si="47"/>
        <v>0</v>
      </c>
      <c r="Q32" s="10">
        <f t="shared" si="47"/>
        <v>0</v>
      </c>
      <c r="R32" s="10">
        <f t="shared" si="47"/>
        <v>0</v>
      </c>
      <c r="S32" s="10">
        <f t="shared" si="47"/>
        <v>0</v>
      </c>
      <c r="T32" s="10">
        <f t="shared" si="47"/>
        <v>0</v>
      </c>
      <c r="U32" s="10">
        <f>SUM(U33:U36)</f>
        <v>0</v>
      </c>
      <c r="V32" s="10">
        <f t="shared" ref="V32:Y32" si="48">SUM(V33:V36)</f>
        <v>0</v>
      </c>
      <c r="W32" s="10">
        <f t="shared" si="48"/>
        <v>0</v>
      </c>
      <c r="X32" s="10">
        <f t="shared" si="48"/>
        <v>0</v>
      </c>
      <c r="Y32" s="10">
        <f t="shared" si="48"/>
        <v>0</v>
      </c>
      <c r="Z32" s="10">
        <f>SUM(Z33:Z36)</f>
        <v>30</v>
      </c>
      <c r="AA32" s="10">
        <f t="shared" ref="AA32:AD32" si="49">SUM(AA33:AA36)</f>
        <v>30</v>
      </c>
      <c r="AB32" s="10">
        <f t="shared" si="49"/>
        <v>15</v>
      </c>
      <c r="AC32" s="10">
        <f t="shared" si="49"/>
        <v>0</v>
      </c>
      <c r="AD32" s="10">
        <f t="shared" si="49"/>
        <v>8</v>
      </c>
    </row>
    <row r="33" spans="2:30" x14ac:dyDescent="0.3">
      <c r="B33" s="2"/>
      <c r="C33" s="23" t="s">
        <v>111</v>
      </c>
      <c r="D33" s="1" t="s">
        <v>30</v>
      </c>
      <c r="E33" s="1">
        <f t="shared" si="32"/>
        <v>30</v>
      </c>
      <c r="F33" s="1">
        <f t="shared" ref="F33:F36" si="50">SUM(K33,P33,U33,Z33)</f>
        <v>0</v>
      </c>
      <c r="G33" s="1">
        <f t="shared" ref="G33:G36" si="51">SUM(L33,Q33,V33,AA33)</f>
        <v>30</v>
      </c>
      <c r="H33" s="1">
        <f t="shared" ref="H33:H36" si="52">SUM(M33,R33,W33,AB33)</f>
        <v>0</v>
      </c>
      <c r="I33" s="1">
        <f t="shared" ref="I33:I36" si="53">SUM(N33,S33,X33,AC33)</f>
        <v>0</v>
      </c>
      <c r="J33" s="1">
        <f t="shared" ref="J33:J36" si="54">SUM(O33,T33,Y33,AD33)</f>
        <v>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30</v>
      </c>
      <c r="AB33" s="1"/>
      <c r="AC33" s="1"/>
      <c r="AD33" s="1">
        <v>2</v>
      </c>
    </row>
    <row r="34" spans="2:30" x14ac:dyDescent="0.3">
      <c r="B34" s="2"/>
      <c r="C34" s="23" t="s">
        <v>112</v>
      </c>
      <c r="D34" s="1" t="s">
        <v>23</v>
      </c>
      <c r="E34" s="1">
        <f t="shared" si="32"/>
        <v>15</v>
      </c>
      <c r="F34" s="1">
        <f t="shared" si="50"/>
        <v>15</v>
      </c>
      <c r="G34" s="1">
        <f t="shared" si="51"/>
        <v>0</v>
      </c>
      <c r="H34" s="1">
        <f t="shared" si="52"/>
        <v>0</v>
      </c>
      <c r="I34" s="1">
        <f t="shared" si="53"/>
        <v>0</v>
      </c>
      <c r="J34" s="1">
        <f t="shared" si="54"/>
        <v>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15</v>
      </c>
      <c r="AA34" s="1"/>
      <c r="AB34" s="1"/>
      <c r="AC34" s="1"/>
      <c r="AD34" s="1">
        <v>3</v>
      </c>
    </row>
    <row r="35" spans="2:30" ht="27.6" x14ac:dyDescent="0.3">
      <c r="B35" s="2"/>
      <c r="C35" s="23" t="s">
        <v>113</v>
      </c>
      <c r="D35" s="1" t="s">
        <v>30</v>
      </c>
      <c r="E35" s="1">
        <f t="shared" si="32"/>
        <v>15</v>
      </c>
      <c r="F35" s="1">
        <f t="shared" si="50"/>
        <v>0</v>
      </c>
      <c r="G35" s="1">
        <f t="shared" si="51"/>
        <v>0</v>
      </c>
      <c r="H35" s="1">
        <f t="shared" si="52"/>
        <v>15</v>
      </c>
      <c r="I35" s="1">
        <f t="shared" si="53"/>
        <v>0</v>
      </c>
      <c r="J35" s="1">
        <f t="shared" si="54"/>
        <v>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15</v>
      </c>
      <c r="AC35" s="1"/>
      <c r="AD35" s="1">
        <v>2</v>
      </c>
    </row>
    <row r="36" spans="2:30" ht="41.4" x14ac:dyDescent="0.3">
      <c r="B36" s="2"/>
      <c r="C36" s="23" t="s">
        <v>114</v>
      </c>
      <c r="D36" s="1" t="s">
        <v>30</v>
      </c>
      <c r="E36" s="1">
        <f t="shared" si="32"/>
        <v>15</v>
      </c>
      <c r="F36" s="1">
        <f t="shared" si="50"/>
        <v>15</v>
      </c>
      <c r="G36" s="1">
        <f t="shared" si="51"/>
        <v>0</v>
      </c>
      <c r="H36" s="1">
        <f t="shared" si="52"/>
        <v>0</v>
      </c>
      <c r="I36" s="1">
        <f t="shared" si="53"/>
        <v>0</v>
      </c>
      <c r="J36" s="1">
        <f t="shared" si="54"/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15</v>
      </c>
      <c r="AA36" s="1"/>
      <c r="AB36" s="1"/>
      <c r="AC36" s="1"/>
      <c r="AD36" s="1">
        <v>1</v>
      </c>
    </row>
    <row r="37" spans="2:30" x14ac:dyDescent="0.3">
      <c r="B37" s="36" t="s">
        <v>24</v>
      </c>
      <c r="C37" s="36"/>
      <c r="D37" s="7"/>
      <c r="E37" s="10">
        <f t="shared" ref="E37" si="55">SUM(F37:I37)</f>
        <v>30</v>
      </c>
      <c r="F37" s="10">
        <f>SUM(K37,P37,U37,Z37)</f>
        <v>0</v>
      </c>
      <c r="G37" s="10">
        <f>SUM(L37,Q37,V37,AA37)</f>
        <v>15</v>
      </c>
      <c r="H37" s="10">
        <f>SUM(M37,R37,W37,AB37)</f>
        <v>15</v>
      </c>
      <c r="I37" s="10">
        <f>SUM(N37,S37,X37,AC37)</f>
        <v>0</v>
      </c>
      <c r="J37" s="10">
        <f>SUM(O37,T37,Y37,AD37)</f>
        <v>6</v>
      </c>
      <c r="K37" s="10">
        <f t="shared" ref="K37:AD37" si="56">SUM(K38:K40)</f>
        <v>0</v>
      </c>
      <c r="L37" s="10">
        <f t="shared" si="56"/>
        <v>0</v>
      </c>
      <c r="M37" s="10">
        <f t="shared" si="56"/>
        <v>0</v>
      </c>
      <c r="N37" s="10">
        <f t="shared" si="56"/>
        <v>0</v>
      </c>
      <c r="O37" s="10">
        <f t="shared" si="56"/>
        <v>0</v>
      </c>
      <c r="P37" s="10">
        <f t="shared" si="56"/>
        <v>0</v>
      </c>
      <c r="Q37" s="10">
        <f t="shared" si="56"/>
        <v>0</v>
      </c>
      <c r="R37" s="10">
        <f t="shared" si="56"/>
        <v>0</v>
      </c>
      <c r="S37" s="10">
        <f t="shared" si="56"/>
        <v>0</v>
      </c>
      <c r="T37" s="10">
        <f t="shared" si="56"/>
        <v>0</v>
      </c>
      <c r="U37" s="10">
        <f t="shared" si="56"/>
        <v>0</v>
      </c>
      <c r="V37" s="10">
        <f t="shared" si="56"/>
        <v>15</v>
      </c>
      <c r="W37" s="10">
        <f t="shared" si="56"/>
        <v>0</v>
      </c>
      <c r="X37" s="10">
        <f t="shared" si="56"/>
        <v>0</v>
      </c>
      <c r="Y37" s="10">
        <f t="shared" si="56"/>
        <v>4</v>
      </c>
      <c r="Z37" s="10">
        <f t="shared" si="56"/>
        <v>0</v>
      </c>
      <c r="AA37" s="10">
        <f t="shared" si="56"/>
        <v>0</v>
      </c>
      <c r="AB37" s="10">
        <f t="shared" si="56"/>
        <v>15</v>
      </c>
      <c r="AC37" s="10">
        <f t="shared" si="56"/>
        <v>0</v>
      </c>
      <c r="AD37" s="10">
        <f t="shared" si="56"/>
        <v>2</v>
      </c>
    </row>
    <row r="38" spans="2:30" x14ac:dyDescent="0.3">
      <c r="B38" s="2"/>
      <c r="C38" s="26" t="s">
        <v>55</v>
      </c>
      <c r="D38" s="1" t="s">
        <v>30</v>
      </c>
      <c r="E38" s="1">
        <f t="shared" ref="E38:E42" si="57">SUM(F38:I38)</f>
        <v>0</v>
      </c>
      <c r="F38" s="1">
        <f t="shared" ref="F38:F40" si="58">SUM(K38,P38,U38,Z38)</f>
        <v>0</v>
      </c>
      <c r="G38" s="1">
        <f t="shared" ref="G38:G40" si="59">SUM(L38,Q38,V38,AA38)</f>
        <v>0</v>
      </c>
      <c r="H38" s="1">
        <f t="shared" ref="H38:H40" si="60">SUM(M38,R38,W38,AB38)</f>
        <v>0</v>
      </c>
      <c r="I38" s="1">
        <f t="shared" ref="I38:I40" si="61">SUM(N38,S38,X38,AC38)</f>
        <v>0</v>
      </c>
      <c r="J38" s="1">
        <f t="shared" ref="J38:J40" si="62">SUM(O38,T38,Y38,AD38)</f>
        <v>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v>2</v>
      </c>
      <c r="Z38" s="1"/>
      <c r="AA38" s="1"/>
      <c r="AB38" s="1"/>
      <c r="AC38" s="1"/>
      <c r="AD38" s="1"/>
    </row>
    <row r="39" spans="2:30" x14ac:dyDescent="0.3">
      <c r="B39" s="2"/>
      <c r="C39" s="27" t="s">
        <v>107</v>
      </c>
      <c r="D39" s="1" t="s">
        <v>30</v>
      </c>
      <c r="E39" s="1">
        <f t="shared" ref="E39:E40" si="63">SUM(F39:I39)</f>
        <v>15</v>
      </c>
      <c r="F39" s="1">
        <f t="shared" si="58"/>
        <v>0</v>
      </c>
      <c r="G39" s="1">
        <f t="shared" si="59"/>
        <v>15</v>
      </c>
      <c r="H39" s="1">
        <f t="shared" si="60"/>
        <v>0</v>
      </c>
      <c r="I39" s="1">
        <f t="shared" si="61"/>
        <v>0</v>
      </c>
      <c r="J39" s="1">
        <f t="shared" si="62"/>
        <v>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v>15</v>
      </c>
      <c r="W39" s="1"/>
      <c r="X39" s="1"/>
      <c r="Y39" s="1">
        <v>2</v>
      </c>
      <c r="Z39" s="1"/>
      <c r="AA39" s="1"/>
      <c r="AB39" s="1"/>
      <c r="AC39" s="1"/>
      <c r="AD39" s="1"/>
    </row>
    <row r="40" spans="2:30" ht="27.6" x14ac:dyDescent="0.3">
      <c r="B40" s="2"/>
      <c r="C40" s="23" t="s">
        <v>110</v>
      </c>
      <c r="D40" s="1"/>
      <c r="E40" s="1">
        <f t="shared" si="63"/>
        <v>15</v>
      </c>
      <c r="F40" s="1">
        <f t="shared" si="58"/>
        <v>0</v>
      </c>
      <c r="G40" s="1">
        <f t="shared" si="59"/>
        <v>0</v>
      </c>
      <c r="H40" s="1">
        <f t="shared" si="60"/>
        <v>15</v>
      </c>
      <c r="I40" s="1">
        <f t="shared" si="61"/>
        <v>0</v>
      </c>
      <c r="J40" s="1">
        <f t="shared" si="62"/>
        <v>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15</v>
      </c>
      <c r="AC40" s="1"/>
      <c r="AD40" s="1">
        <v>2</v>
      </c>
    </row>
    <row r="41" spans="2:30" hidden="1" x14ac:dyDescent="0.3">
      <c r="B41" s="2"/>
      <c r="C41" s="1">
        <v>4</v>
      </c>
      <c r="D41" s="1"/>
      <c r="E41" s="1" t="e">
        <f t="shared" si="57"/>
        <v>#REF!</v>
      </c>
      <c r="F41" s="1" t="e">
        <f>SUM(K41,P41,U41,Z41,#REF!)</f>
        <v>#REF!</v>
      </c>
      <c r="G41" s="1" t="e">
        <f>SUM(L41,Q41,V41,AA41,#REF!)</f>
        <v>#REF!</v>
      </c>
      <c r="H41" s="1" t="e">
        <f>SUM(M41,R41,W41,AB41,#REF!)</f>
        <v>#REF!</v>
      </c>
      <c r="I41" s="1" t="e">
        <f>SUM(N41,S41,X41,AC41,#REF!)</f>
        <v>#REF!</v>
      </c>
      <c r="J41" s="1" t="e">
        <f>SUM(O41,T41,Y41,AD41,#REF!)</f>
        <v>#REF!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idden="1" x14ac:dyDescent="0.3">
      <c r="B42" s="2"/>
      <c r="C42" s="1">
        <v>5</v>
      </c>
      <c r="D42" s="1"/>
      <c r="E42" s="1" t="e">
        <f t="shared" si="57"/>
        <v>#REF!</v>
      </c>
      <c r="F42" s="1" t="e">
        <f>SUM(K42,P42,U42,Z42,#REF!)</f>
        <v>#REF!</v>
      </c>
      <c r="G42" s="1" t="e">
        <f>SUM(L42,Q42,V42,AA42,#REF!)</f>
        <v>#REF!</v>
      </c>
      <c r="H42" s="1" t="e">
        <f>SUM(M42,R42,W42,AB42,#REF!)</f>
        <v>#REF!</v>
      </c>
      <c r="I42" s="1" t="e">
        <f>SUM(N42,S42,X42,AC42,#REF!)</f>
        <v>#REF!</v>
      </c>
      <c r="J42" s="1" t="e">
        <f>SUM(O42,T42,Y42,AD42,#REF!)</f>
        <v>#REF!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idden="1" x14ac:dyDescent="0.3">
      <c r="B43" s="2"/>
      <c r="C43" s="14"/>
      <c r="D43" s="1"/>
      <c r="E43" s="1" t="e">
        <f>SUM(F43:I43)</f>
        <v>#REF!</v>
      </c>
      <c r="F43" s="1" t="e">
        <f>SUM(#REF!,#REF!,#REF!,#REF!,#REF!,K43)</f>
        <v>#REF!</v>
      </c>
      <c r="G43" s="1" t="e">
        <f>SUM(#REF!,#REF!,#REF!,#REF!,#REF!,L43)</f>
        <v>#REF!</v>
      </c>
      <c r="H43" s="1" t="e">
        <f>SUM(#REF!,#REF!,#REF!,#REF!,#REF!,M43)</f>
        <v>#REF!</v>
      </c>
      <c r="I43" s="1" t="e">
        <f>SUM(#REF!,#REF!,#REF!,#REF!,#REF!,N43)</f>
        <v>#REF!</v>
      </c>
      <c r="J43" s="1" t="e">
        <f>SUM(#REF!,#REF!,#REF!,#REF!,#REF!,O43)</f>
        <v>#REF!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x14ac:dyDescent="0.3">
      <c r="B44" s="46" t="s">
        <v>32</v>
      </c>
      <c r="C44" s="46"/>
      <c r="D44" s="8"/>
      <c r="E44" s="10">
        <f t="shared" ref="E44:AD44" si="64">SUM(E7,E10,E18,E26,E32,E37)</f>
        <v>728</v>
      </c>
      <c r="F44" s="10">
        <f t="shared" si="64"/>
        <v>435</v>
      </c>
      <c r="G44" s="10">
        <f t="shared" si="64"/>
        <v>240</v>
      </c>
      <c r="H44" s="10">
        <f t="shared" si="64"/>
        <v>30</v>
      </c>
      <c r="I44" s="10">
        <f t="shared" si="64"/>
        <v>0</v>
      </c>
      <c r="J44" s="10">
        <f t="shared" si="64"/>
        <v>85</v>
      </c>
      <c r="K44" s="10">
        <f t="shared" si="64"/>
        <v>135</v>
      </c>
      <c r="L44" s="10">
        <f t="shared" si="64"/>
        <v>45</v>
      </c>
      <c r="M44" s="10">
        <f t="shared" si="64"/>
        <v>0</v>
      </c>
      <c r="N44" s="10">
        <f t="shared" si="64"/>
        <v>0</v>
      </c>
      <c r="O44" s="10">
        <f t="shared" si="64"/>
        <v>23</v>
      </c>
      <c r="P44" s="10">
        <f t="shared" si="64"/>
        <v>120</v>
      </c>
      <c r="Q44" s="10">
        <f t="shared" si="64"/>
        <v>75</v>
      </c>
      <c r="R44" s="10">
        <f t="shared" si="64"/>
        <v>0</v>
      </c>
      <c r="S44" s="10">
        <f t="shared" si="64"/>
        <v>0</v>
      </c>
      <c r="T44" s="10">
        <f t="shared" si="64"/>
        <v>22</v>
      </c>
      <c r="U44" s="10">
        <f t="shared" si="64"/>
        <v>120</v>
      </c>
      <c r="V44" s="10">
        <f t="shared" si="64"/>
        <v>75</v>
      </c>
      <c r="W44" s="10">
        <f t="shared" si="64"/>
        <v>0</v>
      </c>
      <c r="X44" s="10">
        <f t="shared" si="64"/>
        <v>0</v>
      </c>
      <c r="Y44" s="10">
        <f t="shared" si="64"/>
        <v>24</v>
      </c>
      <c r="Z44" s="10">
        <f t="shared" si="64"/>
        <v>60</v>
      </c>
      <c r="AA44" s="10">
        <f t="shared" si="64"/>
        <v>45</v>
      </c>
      <c r="AB44" s="10">
        <f t="shared" si="64"/>
        <v>30</v>
      </c>
      <c r="AC44" s="10">
        <f t="shared" si="64"/>
        <v>0</v>
      </c>
      <c r="AD44" s="10">
        <f t="shared" si="64"/>
        <v>16</v>
      </c>
    </row>
    <row r="45" spans="2:30" x14ac:dyDescent="0.3">
      <c r="B45" s="6" t="s">
        <v>6</v>
      </c>
    </row>
    <row r="46" spans="2:30" x14ac:dyDescent="0.3">
      <c r="B46" s="6" t="s">
        <v>7</v>
      </c>
      <c r="C46" s="22" t="s">
        <v>33</v>
      </c>
    </row>
    <row r="47" spans="2:30" x14ac:dyDescent="0.3">
      <c r="B47" s="6" t="s">
        <v>8</v>
      </c>
      <c r="C47" s="22" t="s">
        <v>34</v>
      </c>
    </row>
    <row r="48" spans="2:30" x14ac:dyDescent="0.3">
      <c r="B48" s="6" t="s">
        <v>9</v>
      </c>
      <c r="C48" s="22" t="s">
        <v>35</v>
      </c>
    </row>
    <row r="49" spans="2:30" x14ac:dyDescent="0.3">
      <c r="B49" s="6" t="s">
        <v>10</v>
      </c>
    </row>
    <row r="50" spans="2:30" ht="17.25" customHeight="1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2:30" x14ac:dyDescent="0.3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2:30" ht="40.5" customHeight="1" x14ac:dyDescent="0.3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2:30" x14ac:dyDescent="0.3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2:30" x14ac:dyDescent="0.3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2:30" x14ac:dyDescent="0.3">
      <c r="C55" s="28"/>
    </row>
  </sheetData>
  <mergeCells count="22">
    <mergeCell ref="P5:T5"/>
    <mergeCell ref="B3:G3"/>
    <mergeCell ref="B4:B6"/>
    <mergeCell ref="C4:C6"/>
    <mergeCell ref="D4:D6"/>
    <mergeCell ref="E4:J5"/>
    <mergeCell ref="K4:AD4"/>
    <mergeCell ref="U5:Y5"/>
    <mergeCell ref="Z5:AD5"/>
    <mergeCell ref="B54:O54"/>
    <mergeCell ref="B18:C18"/>
    <mergeCell ref="B26:C26"/>
    <mergeCell ref="B32:C32"/>
    <mergeCell ref="B44:C44"/>
    <mergeCell ref="B50:O50"/>
    <mergeCell ref="B51:O51"/>
    <mergeCell ref="B52:O52"/>
    <mergeCell ref="B7:C7"/>
    <mergeCell ref="B10:C10"/>
    <mergeCell ref="B37:C37"/>
    <mergeCell ref="K5:O5"/>
    <mergeCell ref="B53:O53"/>
  </mergeCells>
  <pageMargins left="0.23622047244094488" right="0.23622047244094488" top="0.39370078740157483" bottom="0.39370078740157483" header="0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" sqref="K1:K1048576"/>
    </sheetView>
  </sheetViews>
  <sheetFormatPr defaultRowHeight="14.4" x14ac:dyDescent="0.3"/>
  <cols>
    <col min="1" max="1" width="2.44140625" hidden="1" customWidth="1"/>
    <col min="2" max="2" width="18.5546875" style="6" customWidth="1"/>
    <col min="3" max="3" width="33.109375" style="9" customWidth="1"/>
    <col min="4" max="4" width="7.5546875" style="9" customWidth="1"/>
    <col min="5" max="5" width="6.33203125" style="9" customWidth="1"/>
    <col min="6" max="30" width="4.6640625" style="9" customWidth="1"/>
  </cols>
  <sheetData>
    <row r="1" spans="2:30" ht="12" customHeight="1" x14ac:dyDescent="0.3"/>
    <row r="2" spans="2:30" x14ac:dyDescent="0.3">
      <c r="B2" s="21" t="s">
        <v>123</v>
      </c>
      <c r="C2" s="21"/>
      <c r="D2" s="21"/>
      <c r="E2" s="21"/>
      <c r="F2" s="21"/>
      <c r="G2" s="21"/>
      <c r="H2" s="21"/>
      <c r="I2" s="21"/>
      <c r="J2" s="21"/>
    </row>
    <row r="3" spans="2:30" x14ac:dyDescent="0.3">
      <c r="B3" s="40" t="s">
        <v>38</v>
      </c>
      <c r="C3" s="40"/>
      <c r="D3" s="40"/>
      <c r="E3" s="40"/>
      <c r="F3" s="40"/>
      <c r="G3" s="40"/>
      <c r="H3" s="20"/>
      <c r="I3" s="20"/>
      <c r="J3" s="20"/>
    </row>
    <row r="4" spans="2:30" ht="20.25" customHeight="1" x14ac:dyDescent="0.3">
      <c r="B4" s="39" t="s">
        <v>0</v>
      </c>
      <c r="C4" s="39" t="s">
        <v>1</v>
      </c>
      <c r="D4" s="42" t="s">
        <v>2</v>
      </c>
      <c r="E4" s="39" t="s">
        <v>3</v>
      </c>
      <c r="F4" s="39"/>
      <c r="G4" s="39"/>
      <c r="H4" s="39"/>
      <c r="I4" s="39"/>
      <c r="J4" s="39"/>
      <c r="K4" s="43" t="s">
        <v>5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</row>
    <row r="5" spans="2:30" ht="18.75" customHeight="1" x14ac:dyDescent="0.3">
      <c r="B5" s="39"/>
      <c r="C5" s="39"/>
      <c r="D5" s="42"/>
      <c r="E5" s="39"/>
      <c r="F5" s="39"/>
      <c r="G5" s="39"/>
      <c r="H5" s="39"/>
      <c r="I5" s="39"/>
      <c r="J5" s="39"/>
      <c r="K5" s="38" t="s">
        <v>20</v>
      </c>
      <c r="L5" s="38"/>
      <c r="M5" s="38"/>
      <c r="N5" s="38"/>
      <c r="O5" s="38"/>
      <c r="P5" s="38" t="s">
        <v>79</v>
      </c>
      <c r="Q5" s="38"/>
      <c r="R5" s="38"/>
      <c r="S5" s="38"/>
      <c r="T5" s="38"/>
      <c r="U5" s="38" t="s">
        <v>80</v>
      </c>
      <c r="V5" s="38"/>
      <c r="W5" s="38"/>
      <c r="X5" s="38"/>
      <c r="Y5" s="38"/>
      <c r="Z5" s="38" t="s">
        <v>81</v>
      </c>
      <c r="AA5" s="38"/>
      <c r="AB5" s="38"/>
      <c r="AC5" s="38"/>
      <c r="AD5" s="38"/>
    </row>
    <row r="6" spans="2:30" ht="30.75" customHeight="1" x14ac:dyDescent="0.3">
      <c r="B6" s="39"/>
      <c r="C6" s="39"/>
      <c r="D6" s="42"/>
      <c r="E6" s="12" t="s">
        <v>29</v>
      </c>
      <c r="F6" s="3" t="s">
        <v>11</v>
      </c>
      <c r="G6" s="3" t="s">
        <v>12</v>
      </c>
      <c r="H6" s="3" t="s">
        <v>13</v>
      </c>
      <c r="I6" s="4" t="s">
        <v>14</v>
      </c>
      <c r="J6" s="5" t="s">
        <v>4</v>
      </c>
      <c r="K6" s="3" t="s">
        <v>11</v>
      </c>
      <c r="L6" s="3" t="s">
        <v>12</v>
      </c>
      <c r="M6" s="3" t="s">
        <v>13</v>
      </c>
      <c r="N6" s="3" t="s">
        <v>14</v>
      </c>
      <c r="O6" s="5" t="s">
        <v>4</v>
      </c>
      <c r="P6" s="3" t="s">
        <v>11</v>
      </c>
      <c r="Q6" s="3" t="s">
        <v>12</v>
      </c>
      <c r="R6" s="3" t="s">
        <v>13</v>
      </c>
      <c r="S6" s="3" t="s">
        <v>14</v>
      </c>
      <c r="T6" s="5" t="s">
        <v>4</v>
      </c>
      <c r="U6" s="3" t="s">
        <v>11</v>
      </c>
      <c r="V6" s="3" t="s">
        <v>12</v>
      </c>
      <c r="W6" s="3" t="s">
        <v>13</v>
      </c>
      <c r="X6" s="3" t="s">
        <v>14</v>
      </c>
      <c r="Y6" s="5" t="s">
        <v>4</v>
      </c>
      <c r="Z6" s="3" t="s">
        <v>11</v>
      </c>
      <c r="AA6" s="3" t="s">
        <v>12</v>
      </c>
      <c r="AB6" s="3" t="s">
        <v>13</v>
      </c>
      <c r="AC6" s="3" t="s">
        <v>14</v>
      </c>
      <c r="AD6" s="5" t="s">
        <v>4</v>
      </c>
    </row>
    <row r="7" spans="2:30" x14ac:dyDescent="0.3">
      <c r="B7" s="41" t="s">
        <v>21</v>
      </c>
      <c r="C7" s="41"/>
      <c r="D7" s="8"/>
      <c r="E7" s="10">
        <f t="shared" ref="E7:E9" si="0">SUM(F7:I7)</f>
        <v>45</v>
      </c>
      <c r="F7" s="10">
        <f>SUM(K7,P7,U7,Z7)</f>
        <v>30</v>
      </c>
      <c r="G7" s="10">
        <f>SUM(L7,Q7,V7,AA7)</f>
        <v>15</v>
      </c>
      <c r="H7" s="10">
        <f>SUM(M7,R7,W7,AB7)</f>
        <v>0</v>
      </c>
      <c r="I7" s="10">
        <f>SUM(N7,S7,X7,AC7)</f>
        <v>0</v>
      </c>
      <c r="J7" s="10">
        <f>SUM(O7,T7,Y7,AD7)</f>
        <v>5</v>
      </c>
      <c r="K7" s="10">
        <f t="shared" ref="K7:AD7" si="1">SUM(K8:K9)</f>
        <v>0</v>
      </c>
      <c r="L7" s="10">
        <f t="shared" si="1"/>
        <v>15</v>
      </c>
      <c r="M7" s="10">
        <f t="shared" si="1"/>
        <v>0</v>
      </c>
      <c r="N7" s="10">
        <f t="shared" si="1"/>
        <v>0</v>
      </c>
      <c r="O7" s="10">
        <f t="shared" si="1"/>
        <v>3</v>
      </c>
      <c r="P7" s="10">
        <f t="shared" si="1"/>
        <v>0</v>
      </c>
      <c r="Q7" s="10">
        <f t="shared" si="1"/>
        <v>0</v>
      </c>
      <c r="R7" s="10">
        <f t="shared" si="1"/>
        <v>0</v>
      </c>
      <c r="S7" s="10">
        <f t="shared" si="1"/>
        <v>0</v>
      </c>
      <c r="T7" s="10">
        <f t="shared" si="1"/>
        <v>0</v>
      </c>
      <c r="U7" s="10">
        <f t="shared" si="1"/>
        <v>30</v>
      </c>
      <c r="V7" s="10">
        <f t="shared" si="1"/>
        <v>0</v>
      </c>
      <c r="W7" s="10">
        <f t="shared" si="1"/>
        <v>0</v>
      </c>
      <c r="X7" s="10">
        <f t="shared" si="1"/>
        <v>0</v>
      </c>
      <c r="Y7" s="10">
        <f t="shared" si="1"/>
        <v>2</v>
      </c>
      <c r="Z7" s="10">
        <f t="shared" si="1"/>
        <v>0</v>
      </c>
      <c r="AA7" s="10">
        <f t="shared" si="1"/>
        <v>0</v>
      </c>
      <c r="AB7" s="10">
        <f t="shared" si="1"/>
        <v>0</v>
      </c>
      <c r="AC7" s="10">
        <f t="shared" si="1"/>
        <v>0</v>
      </c>
      <c r="AD7" s="10">
        <f t="shared" si="1"/>
        <v>0</v>
      </c>
    </row>
    <row r="8" spans="2:30" ht="27.6" x14ac:dyDescent="0.3">
      <c r="B8" s="2"/>
      <c r="C8" s="23" t="s">
        <v>136</v>
      </c>
      <c r="D8" s="1" t="s">
        <v>30</v>
      </c>
      <c r="E8" s="1">
        <f t="shared" si="0"/>
        <v>15</v>
      </c>
      <c r="F8" s="1">
        <f>SUM(K8,P8,U8,Z8)</f>
        <v>0</v>
      </c>
      <c r="G8" s="1">
        <f t="shared" ref="G8:J9" si="2">SUM(L8,Q8,V8,AA8)</f>
        <v>15</v>
      </c>
      <c r="H8" s="1">
        <f t="shared" si="2"/>
        <v>0</v>
      </c>
      <c r="I8" s="1">
        <f t="shared" si="2"/>
        <v>0</v>
      </c>
      <c r="J8" s="1">
        <f t="shared" si="2"/>
        <v>3</v>
      </c>
      <c r="K8" s="1"/>
      <c r="L8" s="1">
        <v>15</v>
      </c>
      <c r="M8" s="1"/>
      <c r="N8" s="1"/>
      <c r="O8" s="1">
        <v>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x14ac:dyDescent="0.3">
      <c r="B9" s="2"/>
      <c r="C9" s="23" t="s">
        <v>108</v>
      </c>
      <c r="D9" s="1" t="s">
        <v>30</v>
      </c>
      <c r="E9" s="1">
        <f t="shared" si="0"/>
        <v>30</v>
      </c>
      <c r="F9" s="1">
        <f t="shared" ref="F9" si="3">SUM(K9,P9,U9,Z9)</f>
        <v>30</v>
      </c>
      <c r="G9" s="1">
        <f t="shared" si="2"/>
        <v>0</v>
      </c>
      <c r="H9" s="1">
        <f t="shared" si="2"/>
        <v>0</v>
      </c>
      <c r="I9" s="1">
        <f t="shared" si="2"/>
        <v>0</v>
      </c>
      <c r="J9" s="1">
        <f t="shared" si="2"/>
        <v>2</v>
      </c>
      <c r="K9" s="1"/>
      <c r="L9" s="1"/>
      <c r="M9" s="1"/>
      <c r="N9" s="1"/>
      <c r="O9" s="1"/>
      <c r="P9" s="1"/>
      <c r="Q9" s="1"/>
      <c r="R9" s="1"/>
      <c r="S9" s="1"/>
      <c r="T9" s="1"/>
      <c r="U9" s="1">
        <v>30</v>
      </c>
      <c r="V9" s="1"/>
      <c r="W9" s="1"/>
      <c r="X9" s="1"/>
      <c r="Y9" s="1">
        <v>2</v>
      </c>
      <c r="Z9" s="1"/>
      <c r="AA9" s="1"/>
      <c r="AB9" s="1"/>
      <c r="AC9" s="1"/>
      <c r="AD9" s="1"/>
    </row>
    <row r="10" spans="2:30" x14ac:dyDescent="0.3">
      <c r="B10" s="36" t="s">
        <v>124</v>
      </c>
      <c r="C10" s="36"/>
      <c r="D10" s="8"/>
      <c r="E10" s="10">
        <f>SUM(F10:J10)</f>
        <v>86</v>
      </c>
      <c r="F10" s="10">
        <f>SUM(K10,P10,U10,Z10)</f>
        <v>30</v>
      </c>
      <c r="G10" s="10">
        <f>SUM(L10,Q10,V10,AA10)</f>
        <v>45</v>
      </c>
      <c r="H10" s="10">
        <f>SUM(M10,R10,W10,AB10)</f>
        <v>0</v>
      </c>
      <c r="I10" s="10">
        <f>SUM(N10,S10,X10,AC10)</f>
        <v>0</v>
      </c>
      <c r="J10" s="10">
        <f>SUM(O10,T10,Y10,AD10)</f>
        <v>11</v>
      </c>
      <c r="K10" s="10">
        <f t="shared" ref="K10:AD10" si="4">SUM(K11:K15)</f>
        <v>30</v>
      </c>
      <c r="L10" s="10">
        <f t="shared" si="4"/>
        <v>45</v>
      </c>
      <c r="M10" s="10">
        <f t="shared" si="4"/>
        <v>0</v>
      </c>
      <c r="N10" s="10">
        <f t="shared" si="4"/>
        <v>0</v>
      </c>
      <c r="O10" s="10">
        <f t="shared" si="4"/>
        <v>11</v>
      </c>
      <c r="P10" s="10">
        <f t="shared" si="4"/>
        <v>0</v>
      </c>
      <c r="Q10" s="10">
        <f t="shared" si="4"/>
        <v>0</v>
      </c>
      <c r="R10" s="10">
        <f t="shared" si="4"/>
        <v>0</v>
      </c>
      <c r="S10" s="10">
        <f t="shared" si="4"/>
        <v>0</v>
      </c>
      <c r="T10" s="10">
        <f t="shared" si="4"/>
        <v>0</v>
      </c>
      <c r="U10" s="10">
        <f t="shared" si="4"/>
        <v>0</v>
      </c>
      <c r="V10" s="10">
        <f t="shared" si="4"/>
        <v>0</v>
      </c>
      <c r="W10" s="10">
        <f t="shared" si="4"/>
        <v>0</v>
      </c>
      <c r="X10" s="10">
        <f t="shared" si="4"/>
        <v>0</v>
      </c>
      <c r="Y10" s="10">
        <f t="shared" si="4"/>
        <v>0</v>
      </c>
      <c r="Z10" s="10">
        <f t="shared" si="4"/>
        <v>0</v>
      </c>
      <c r="AA10" s="10">
        <f t="shared" si="4"/>
        <v>0</v>
      </c>
      <c r="AB10" s="10">
        <f t="shared" si="4"/>
        <v>0</v>
      </c>
      <c r="AC10" s="10">
        <f t="shared" si="4"/>
        <v>0</v>
      </c>
      <c r="AD10" s="10">
        <f t="shared" si="4"/>
        <v>0</v>
      </c>
    </row>
    <row r="11" spans="2:30" ht="27.6" x14ac:dyDescent="0.3">
      <c r="B11" s="2"/>
      <c r="C11" s="23" t="s">
        <v>128</v>
      </c>
      <c r="D11" s="1" t="s">
        <v>30</v>
      </c>
      <c r="E11" s="1">
        <f t="shared" ref="E11:E43" si="5">SUM(F11:I11)</f>
        <v>15</v>
      </c>
      <c r="F11" s="1">
        <f t="shared" ref="F11:J15" si="6">SUM(K11,P11,U11,Z11)</f>
        <v>15</v>
      </c>
      <c r="G11" s="1">
        <f t="shared" si="6"/>
        <v>0</v>
      </c>
      <c r="H11" s="1">
        <f t="shared" si="6"/>
        <v>0</v>
      </c>
      <c r="I11" s="1">
        <f t="shared" si="6"/>
        <v>0</v>
      </c>
      <c r="J11" s="1">
        <f t="shared" si="6"/>
        <v>3</v>
      </c>
      <c r="K11" s="1">
        <v>15</v>
      </c>
      <c r="L11" s="1"/>
      <c r="M11" s="1"/>
      <c r="N11" s="1"/>
      <c r="O11" s="1">
        <v>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x14ac:dyDescent="0.3">
      <c r="B12" s="2"/>
      <c r="C12" s="23" t="s">
        <v>131</v>
      </c>
      <c r="D12" s="1" t="s">
        <v>30</v>
      </c>
      <c r="E12" s="1">
        <f t="shared" si="5"/>
        <v>15</v>
      </c>
      <c r="F12" s="1">
        <f t="shared" si="6"/>
        <v>15</v>
      </c>
      <c r="G12" s="1">
        <f t="shared" si="6"/>
        <v>0</v>
      </c>
      <c r="H12" s="1">
        <f t="shared" si="6"/>
        <v>0</v>
      </c>
      <c r="I12" s="1">
        <f t="shared" si="6"/>
        <v>0</v>
      </c>
      <c r="J12" s="1">
        <f t="shared" si="6"/>
        <v>2</v>
      </c>
      <c r="K12" s="1">
        <v>15</v>
      </c>
      <c r="L12" s="1"/>
      <c r="M12" s="1"/>
      <c r="N12" s="1"/>
      <c r="O12" s="1"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7.6" x14ac:dyDescent="0.3">
      <c r="B13" s="2"/>
      <c r="C13" s="23" t="s">
        <v>133</v>
      </c>
      <c r="D13" s="1" t="s">
        <v>23</v>
      </c>
      <c r="E13" s="1">
        <f t="shared" si="5"/>
        <v>15</v>
      </c>
      <c r="F13" s="1">
        <f t="shared" si="6"/>
        <v>0</v>
      </c>
      <c r="G13" s="1">
        <f t="shared" si="6"/>
        <v>15</v>
      </c>
      <c r="H13" s="1">
        <f t="shared" si="6"/>
        <v>0</v>
      </c>
      <c r="I13" s="1">
        <f t="shared" si="6"/>
        <v>0</v>
      </c>
      <c r="J13" s="1">
        <f t="shared" si="6"/>
        <v>2</v>
      </c>
      <c r="K13" s="1"/>
      <c r="L13" s="1">
        <v>15</v>
      </c>
      <c r="M13" s="1"/>
      <c r="N13" s="1"/>
      <c r="O13" s="1"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x14ac:dyDescent="0.3">
      <c r="B14" s="2"/>
      <c r="C14" s="23" t="s">
        <v>134</v>
      </c>
      <c r="D14" s="1" t="s">
        <v>30</v>
      </c>
      <c r="E14" s="1">
        <f t="shared" si="5"/>
        <v>15</v>
      </c>
      <c r="F14" s="1">
        <f t="shared" si="6"/>
        <v>0</v>
      </c>
      <c r="G14" s="1">
        <f t="shared" si="6"/>
        <v>15</v>
      </c>
      <c r="H14" s="1">
        <f t="shared" si="6"/>
        <v>0</v>
      </c>
      <c r="I14" s="1">
        <f t="shared" si="6"/>
        <v>0</v>
      </c>
      <c r="J14" s="1">
        <f t="shared" si="6"/>
        <v>2</v>
      </c>
      <c r="K14" s="1"/>
      <c r="L14" s="1">
        <v>15</v>
      </c>
      <c r="M14" s="1"/>
      <c r="N14" s="1"/>
      <c r="O14" s="1">
        <v>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7.6" x14ac:dyDescent="0.3">
      <c r="B15" s="2"/>
      <c r="C15" s="23" t="s">
        <v>135</v>
      </c>
      <c r="D15" s="1" t="s">
        <v>30</v>
      </c>
      <c r="E15" s="1">
        <f t="shared" si="5"/>
        <v>15</v>
      </c>
      <c r="F15" s="1">
        <f t="shared" si="6"/>
        <v>0</v>
      </c>
      <c r="G15" s="1">
        <f t="shared" si="6"/>
        <v>15</v>
      </c>
      <c r="H15" s="1">
        <f t="shared" si="6"/>
        <v>0</v>
      </c>
      <c r="I15" s="1">
        <f t="shared" si="6"/>
        <v>0</v>
      </c>
      <c r="J15" s="1">
        <f t="shared" si="6"/>
        <v>2</v>
      </c>
      <c r="K15" s="1"/>
      <c r="L15" s="1">
        <v>15</v>
      </c>
      <c r="M15" s="1"/>
      <c r="N15" s="1"/>
      <c r="O15" s="1">
        <v>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x14ac:dyDescent="0.3">
      <c r="B16" s="36" t="s">
        <v>125</v>
      </c>
      <c r="C16" s="36"/>
      <c r="D16" s="8"/>
      <c r="E16" s="10">
        <f t="shared" si="5"/>
        <v>135</v>
      </c>
      <c r="F16" s="10">
        <f>SUM(K16,P16,U16,Z16)</f>
        <v>75</v>
      </c>
      <c r="G16" s="10">
        <f>SUM(L16,Q16,V16,AA16)</f>
        <v>60</v>
      </c>
      <c r="H16" s="10">
        <f>SUM(M16,R16,W16,AB16)</f>
        <v>0</v>
      </c>
      <c r="I16" s="10">
        <f>SUM(N16,S16,X16,AC16)</f>
        <v>0</v>
      </c>
      <c r="J16" s="10">
        <f>SUM(O16,T16,Y16,AD16)</f>
        <v>22</v>
      </c>
      <c r="K16" s="10">
        <f>SUM(K17:K23)</f>
        <v>0</v>
      </c>
      <c r="L16" s="10">
        <f t="shared" ref="L16:AD16" si="7">SUM(L17:L23)</f>
        <v>0</v>
      </c>
      <c r="M16" s="10">
        <f t="shared" si="7"/>
        <v>0</v>
      </c>
      <c r="N16" s="10">
        <f t="shared" si="7"/>
        <v>0</v>
      </c>
      <c r="O16" s="10">
        <f t="shared" si="7"/>
        <v>0</v>
      </c>
      <c r="P16" s="10">
        <f t="shared" si="7"/>
        <v>75</v>
      </c>
      <c r="Q16" s="10">
        <f t="shared" si="7"/>
        <v>60</v>
      </c>
      <c r="R16" s="10">
        <f t="shared" si="7"/>
        <v>0</v>
      </c>
      <c r="S16" s="10">
        <f t="shared" si="7"/>
        <v>0</v>
      </c>
      <c r="T16" s="10">
        <f t="shared" si="7"/>
        <v>22</v>
      </c>
      <c r="U16" s="10">
        <f t="shared" si="7"/>
        <v>0</v>
      </c>
      <c r="V16" s="10">
        <f t="shared" si="7"/>
        <v>0</v>
      </c>
      <c r="W16" s="10">
        <f t="shared" si="7"/>
        <v>0</v>
      </c>
      <c r="X16" s="10">
        <f t="shared" si="7"/>
        <v>0</v>
      </c>
      <c r="Y16" s="10">
        <f t="shared" si="7"/>
        <v>0</v>
      </c>
      <c r="Z16" s="10">
        <f t="shared" si="7"/>
        <v>0</v>
      </c>
      <c r="AA16" s="10">
        <f t="shared" si="7"/>
        <v>0</v>
      </c>
      <c r="AB16" s="10">
        <f t="shared" si="7"/>
        <v>0</v>
      </c>
      <c r="AC16" s="10">
        <f t="shared" si="7"/>
        <v>0</v>
      </c>
      <c r="AD16" s="10">
        <f t="shared" si="7"/>
        <v>0</v>
      </c>
    </row>
    <row r="17" spans="2:30" x14ac:dyDescent="0.3">
      <c r="B17" s="2"/>
      <c r="C17" s="23" t="s">
        <v>137</v>
      </c>
      <c r="D17" s="1" t="s">
        <v>30</v>
      </c>
      <c r="E17" s="1">
        <f t="shared" si="5"/>
        <v>15</v>
      </c>
      <c r="F17" s="1">
        <f t="shared" ref="F17:J23" si="8">SUM(K17,P17,U17,Z17)</f>
        <v>0</v>
      </c>
      <c r="G17" s="1">
        <f t="shared" si="8"/>
        <v>15</v>
      </c>
      <c r="H17" s="1">
        <f t="shared" si="8"/>
        <v>0</v>
      </c>
      <c r="I17" s="1">
        <f t="shared" si="8"/>
        <v>0</v>
      </c>
      <c r="J17" s="1">
        <f t="shared" si="8"/>
        <v>3</v>
      </c>
      <c r="K17" s="1"/>
      <c r="L17" s="1"/>
      <c r="M17" s="1"/>
      <c r="N17" s="1"/>
      <c r="O17" s="1"/>
      <c r="P17" s="1"/>
      <c r="Q17" s="1">
        <v>15</v>
      </c>
      <c r="R17" s="1"/>
      <c r="S17" s="1"/>
      <c r="T17" s="1">
        <v>3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x14ac:dyDescent="0.3">
      <c r="B18" s="2"/>
      <c r="C18" s="23" t="s">
        <v>138</v>
      </c>
      <c r="D18" s="1" t="s">
        <v>30</v>
      </c>
      <c r="E18" s="1">
        <f t="shared" si="5"/>
        <v>15</v>
      </c>
      <c r="F18" s="1">
        <f t="shared" si="8"/>
        <v>15</v>
      </c>
      <c r="G18" s="1">
        <f t="shared" si="8"/>
        <v>0</v>
      </c>
      <c r="H18" s="1">
        <f t="shared" si="8"/>
        <v>0</v>
      </c>
      <c r="I18" s="1">
        <f t="shared" si="8"/>
        <v>0</v>
      </c>
      <c r="J18" s="1">
        <f t="shared" si="8"/>
        <v>2</v>
      </c>
      <c r="K18" s="1"/>
      <c r="L18" s="1"/>
      <c r="M18" s="1"/>
      <c r="N18" s="1"/>
      <c r="O18" s="1"/>
      <c r="P18" s="1">
        <v>15</v>
      </c>
      <c r="Q18" s="1"/>
      <c r="R18" s="1"/>
      <c r="S18" s="1"/>
      <c r="T18" s="1">
        <v>2</v>
      </c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x14ac:dyDescent="0.3">
      <c r="B19" s="2"/>
      <c r="C19" s="23" t="s">
        <v>139</v>
      </c>
      <c r="D19" s="1" t="s">
        <v>23</v>
      </c>
      <c r="E19" s="1">
        <f t="shared" si="5"/>
        <v>30</v>
      </c>
      <c r="F19" s="1">
        <f t="shared" si="8"/>
        <v>15</v>
      </c>
      <c r="G19" s="1">
        <f t="shared" si="8"/>
        <v>15</v>
      </c>
      <c r="H19" s="1">
        <f t="shared" si="8"/>
        <v>0</v>
      </c>
      <c r="I19" s="1">
        <f t="shared" si="8"/>
        <v>0</v>
      </c>
      <c r="J19" s="1">
        <f t="shared" si="8"/>
        <v>5</v>
      </c>
      <c r="K19" s="1"/>
      <c r="L19" s="1"/>
      <c r="M19" s="1"/>
      <c r="N19" s="1"/>
      <c r="O19" s="1"/>
      <c r="P19" s="1">
        <v>15</v>
      </c>
      <c r="Q19" s="1">
        <v>15</v>
      </c>
      <c r="R19" s="1"/>
      <c r="S19" s="1"/>
      <c r="T19" s="1">
        <v>5</v>
      </c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x14ac:dyDescent="0.3">
      <c r="B20" s="2"/>
      <c r="C20" s="23" t="s">
        <v>140</v>
      </c>
      <c r="D20" s="1" t="s">
        <v>23</v>
      </c>
      <c r="E20" s="1">
        <f t="shared" si="5"/>
        <v>30</v>
      </c>
      <c r="F20" s="1">
        <f t="shared" si="8"/>
        <v>30</v>
      </c>
      <c r="G20" s="1">
        <f t="shared" si="8"/>
        <v>0</v>
      </c>
      <c r="H20" s="1">
        <f t="shared" si="8"/>
        <v>0</v>
      </c>
      <c r="I20" s="1">
        <f t="shared" si="8"/>
        <v>0</v>
      </c>
      <c r="J20" s="1">
        <f t="shared" si="8"/>
        <v>4</v>
      </c>
      <c r="K20" s="1"/>
      <c r="L20" s="1"/>
      <c r="M20" s="1"/>
      <c r="N20" s="1"/>
      <c r="O20" s="1"/>
      <c r="P20" s="1">
        <v>30</v>
      </c>
      <c r="Q20" s="1"/>
      <c r="R20" s="1"/>
      <c r="S20" s="1"/>
      <c r="T20" s="1">
        <v>4</v>
      </c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x14ac:dyDescent="0.3">
      <c r="B21" s="2"/>
      <c r="C21" s="23" t="s">
        <v>141</v>
      </c>
      <c r="D21" s="1" t="s">
        <v>23</v>
      </c>
      <c r="E21" s="1">
        <f t="shared" si="5"/>
        <v>15</v>
      </c>
      <c r="F21" s="1">
        <f t="shared" si="8"/>
        <v>15</v>
      </c>
      <c r="G21" s="1">
        <f t="shared" si="8"/>
        <v>0</v>
      </c>
      <c r="H21" s="1">
        <f t="shared" si="8"/>
        <v>0</v>
      </c>
      <c r="I21" s="1">
        <f t="shared" si="8"/>
        <v>0</v>
      </c>
      <c r="J21" s="1">
        <f t="shared" si="8"/>
        <v>4</v>
      </c>
      <c r="K21" s="1"/>
      <c r="L21" s="1"/>
      <c r="M21" s="1"/>
      <c r="N21" s="1"/>
      <c r="O21" s="1"/>
      <c r="P21" s="1">
        <v>15</v>
      </c>
      <c r="Q21" s="1"/>
      <c r="R21" s="1"/>
      <c r="S21" s="1"/>
      <c r="T21" s="1">
        <v>4</v>
      </c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7.6" x14ac:dyDescent="0.3">
      <c r="B22" s="2"/>
      <c r="C22" s="23" t="s">
        <v>142</v>
      </c>
      <c r="D22" s="1" t="s">
        <v>30</v>
      </c>
      <c r="E22" s="1">
        <f t="shared" si="5"/>
        <v>15</v>
      </c>
      <c r="F22" s="1">
        <f t="shared" si="8"/>
        <v>0</v>
      </c>
      <c r="G22" s="1">
        <f t="shared" si="8"/>
        <v>15</v>
      </c>
      <c r="H22" s="1">
        <f t="shared" si="8"/>
        <v>0</v>
      </c>
      <c r="I22" s="1">
        <f t="shared" si="8"/>
        <v>0</v>
      </c>
      <c r="J22" s="1">
        <f t="shared" si="8"/>
        <v>2</v>
      </c>
      <c r="K22" s="1"/>
      <c r="L22" s="1"/>
      <c r="M22" s="1"/>
      <c r="N22" s="1"/>
      <c r="O22" s="1"/>
      <c r="P22" s="1"/>
      <c r="Q22" s="1">
        <v>15</v>
      </c>
      <c r="R22" s="1"/>
      <c r="S22" s="1"/>
      <c r="T22" s="1">
        <v>2</v>
      </c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27.6" x14ac:dyDescent="0.3">
      <c r="B23" s="2"/>
      <c r="C23" s="23" t="s">
        <v>143</v>
      </c>
      <c r="D23" s="1" t="s">
        <v>30</v>
      </c>
      <c r="E23" s="1">
        <f t="shared" si="5"/>
        <v>15</v>
      </c>
      <c r="F23" s="1">
        <f t="shared" si="8"/>
        <v>0</v>
      </c>
      <c r="G23" s="1">
        <f t="shared" si="8"/>
        <v>15</v>
      </c>
      <c r="H23" s="1">
        <f t="shared" si="8"/>
        <v>0</v>
      </c>
      <c r="I23" s="1">
        <f t="shared" si="8"/>
        <v>0</v>
      </c>
      <c r="J23" s="1">
        <f t="shared" si="8"/>
        <v>2</v>
      </c>
      <c r="K23" s="1"/>
      <c r="L23" s="1"/>
      <c r="M23" s="1"/>
      <c r="N23" s="1"/>
      <c r="O23" s="1"/>
      <c r="P23" s="1"/>
      <c r="Q23" s="1">
        <v>15</v>
      </c>
      <c r="R23" s="1"/>
      <c r="S23" s="1"/>
      <c r="T23" s="1">
        <v>2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x14ac:dyDescent="0.3">
      <c r="B24" s="36" t="s">
        <v>126</v>
      </c>
      <c r="C24" s="36"/>
      <c r="D24" s="8"/>
      <c r="E24" s="10">
        <f t="shared" si="5"/>
        <v>150</v>
      </c>
      <c r="F24" s="10">
        <f>SUM(K24,P24,U24,Z24)</f>
        <v>105</v>
      </c>
      <c r="G24" s="10">
        <f>SUM(L24,Q24,V24,AA24)</f>
        <v>45</v>
      </c>
      <c r="H24" s="10">
        <f>SUM(M24,R24,W24,AB24)</f>
        <v>0</v>
      </c>
      <c r="I24" s="10">
        <f>SUM(N24,S24,X24,AC24)</f>
        <v>0</v>
      </c>
      <c r="J24" s="10">
        <f>SUM(O24,T24,Y24,AD24)</f>
        <v>20</v>
      </c>
      <c r="K24" s="10">
        <f t="shared" ref="K24:Y24" si="9">SUM(K25:K39)</f>
        <v>0</v>
      </c>
      <c r="L24" s="10">
        <f t="shared" si="9"/>
        <v>0</v>
      </c>
      <c r="M24" s="10">
        <f t="shared" si="9"/>
        <v>0</v>
      </c>
      <c r="N24" s="10">
        <f t="shared" si="9"/>
        <v>0</v>
      </c>
      <c r="O24" s="10">
        <f t="shared" si="9"/>
        <v>0</v>
      </c>
      <c r="P24" s="10">
        <f t="shared" si="9"/>
        <v>0</v>
      </c>
      <c r="Q24" s="10">
        <f t="shared" si="9"/>
        <v>0</v>
      </c>
      <c r="R24" s="10">
        <f t="shared" si="9"/>
        <v>0</v>
      </c>
      <c r="S24" s="10">
        <f t="shared" si="9"/>
        <v>0</v>
      </c>
      <c r="T24" s="10">
        <f t="shared" si="9"/>
        <v>0</v>
      </c>
      <c r="U24" s="10">
        <f t="shared" si="9"/>
        <v>105</v>
      </c>
      <c r="V24" s="10">
        <f t="shared" si="9"/>
        <v>45</v>
      </c>
      <c r="W24" s="10">
        <f t="shared" si="9"/>
        <v>0</v>
      </c>
      <c r="X24" s="10">
        <f t="shared" si="9"/>
        <v>0</v>
      </c>
      <c r="Y24" s="10">
        <f t="shared" si="9"/>
        <v>20</v>
      </c>
      <c r="Z24" s="10">
        <f>SUM(Z25:Z32)</f>
        <v>0</v>
      </c>
      <c r="AA24" s="10">
        <f t="shared" ref="AA24:AD24" si="10">SUM(AA25:AA32)</f>
        <v>0</v>
      </c>
      <c r="AB24" s="10">
        <f t="shared" si="10"/>
        <v>0</v>
      </c>
      <c r="AC24" s="10">
        <f t="shared" si="10"/>
        <v>0</v>
      </c>
      <c r="AD24" s="10">
        <f t="shared" si="10"/>
        <v>0</v>
      </c>
    </row>
    <row r="25" spans="2:30" x14ac:dyDescent="0.3">
      <c r="B25" s="2"/>
      <c r="C25" s="23" t="s">
        <v>144</v>
      </c>
      <c r="D25" s="1" t="s">
        <v>30</v>
      </c>
      <c r="E25" s="1">
        <f t="shared" si="5"/>
        <v>15</v>
      </c>
      <c r="F25" s="1">
        <f t="shared" ref="F25:J32" si="11">SUM(K25,P25,U25,Z25)</f>
        <v>15</v>
      </c>
      <c r="G25" s="1">
        <f t="shared" si="11"/>
        <v>0</v>
      </c>
      <c r="H25" s="1">
        <f t="shared" si="11"/>
        <v>0</v>
      </c>
      <c r="I25" s="1">
        <f t="shared" si="11"/>
        <v>0</v>
      </c>
      <c r="J25" s="1">
        <f t="shared" si="11"/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v>15</v>
      </c>
      <c r="V25" s="1"/>
      <c r="W25" s="1"/>
      <c r="X25" s="1"/>
      <c r="Y25" s="1">
        <v>3</v>
      </c>
      <c r="Z25" s="1"/>
      <c r="AA25" s="1"/>
      <c r="AB25" s="1"/>
      <c r="AC25" s="1"/>
      <c r="AD25" s="1"/>
    </row>
    <row r="26" spans="2:30" x14ac:dyDescent="0.3">
      <c r="B26" s="2"/>
      <c r="C26" s="23" t="s">
        <v>145</v>
      </c>
      <c r="D26" s="1" t="s">
        <v>30</v>
      </c>
      <c r="E26" s="1">
        <f t="shared" si="5"/>
        <v>15</v>
      </c>
      <c r="F26" s="1">
        <f t="shared" si="11"/>
        <v>15</v>
      </c>
      <c r="G26" s="1">
        <f t="shared" si="11"/>
        <v>0</v>
      </c>
      <c r="H26" s="1">
        <f t="shared" si="11"/>
        <v>0</v>
      </c>
      <c r="I26" s="1">
        <f t="shared" si="11"/>
        <v>0</v>
      </c>
      <c r="J26" s="1">
        <f t="shared" si="11"/>
        <v>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15</v>
      </c>
      <c r="V26" s="1"/>
      <c r="W26" s="1"/>
      <c r="X26" s="1"/>
      <c r="Y26" s="1">
        <v>2</v>
      </c>
      <c r="Z26" s="1"/>
      <c r="AA26" s="1"/>
      <c r="AB26" s="1"/>
      <c r="AC26" s="1"/>
      <c r="AD26" s="1"/>
    </row>
    <row r="27" spans="2:30" x14ac:dyDescent="0.3">
      <c r="B27" s="2"/>
      <c r="C27" s="23" t="s">
        <v>146</v>
      </c>
      <c r="D27" s="1" t="s">
        <v>30</v>
      </c>
      <c r="E27" s="1">
        <f t="shared" si="5"/>
        <v>30</v>
      </c>
      <c r="F27" s="1">
        <f t="shared" si="11"/>
        <v>15</v>
      </c>
      <c r="G27" s="1">
        <f t="shared" si="11"/>
        <v>15</v>
      </c>
      <c r="H27" s="1">
        <f t="shared" si="11"/>
        <v>0</v>
      </c>
      <c r="I27" s="1">
        <f t="shared" si="11"/>
        <v>0</v>
      </c>
      <c r="J27" s="1">
        <f t="shared" si="11"/>
        <v>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15</v>
      </c>
      <c r="V27" s="1">
        <v>15</v>
      </c>
      <c r="W27" s="1"/>
      <c r="X27" s="1"/>
      <c r="Y27" s="1">
        <v>5</v>
      </c>
      <c r="Z27" s="1"/>
      <c r="AA27" s="1"/>
      <c r="AB27" s="1"/>
      <c r="AC27" s="1"/>
      <c r="AD27" s="1"/>
    </row>
    <row r="28" spans="2:30" x14ac:dyDescent="0.3">
      <c r="B28" s="2"/>
      <c r="C28" s="23" t="s">
        <v>147</v>
      </c>
      <c r="D28" s="1" t="s">
        <v>23</v>
      </c>
      <c r="E28" s="1">
        <f t="shared" si="5"/>
        <v>30</v>
      </c>
      <c r="F28" s="1">
        <f t="shared" si="11"/>
        <v>30</v>
      </c>
      <c r="G28" s="1">
        <f t="shared" si="11"/>
        <v>0</v>
      </c>
      <c r="H28" s="1">
        <f t="shared" si="11"/>
        <v>0</v>
      </c>
      <c r="I28" s="1">
        <f t="shared" si="11"/>
        <v>0</v>
      </c>
      <c r="J28" s="1">
        <f t="shared" si="11"/>
        <v>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30</v>
      </c>
      <c r="V28" s="1"/>
      <c r="W28" s="1"/>
      <c r="X28" s="1"/>
      <c r="Y28" s="1">
        <v>3</v>
      </c>
      <c r="Z28" s="1"/>
      <c r="AA28" s="1"/>
      <c r="AB28" s="1"/>
      <c r="AC28" s="1"/>
      <c r="AD28" s="1"/>
    </row>
    <row r="29" spans="2:30" ht="27.6" x14ac:dyDescent="0.3">
      <c r="B29" s="2"/>
      <c r="C29" s="23" t="s">
        <v>148</v>
      </c>
      <c r="D29" s="1" t="s">
        <v>30</v>
      </c>
      <c r="E29" s="1">
        <f t="shared" ref="E29:E31" si="12">SUM(F29:I29)</f>
        <v>15</v>
      </c>
      <c r="F29" s="1">
        <f t="shared" ref="F29:F31" si="13">SUM(K29,P29,U29,Z29)</f>
        <v>0</v>
      </c>
      <c r="G29" s="1">
        <f t="shared" ref="G29:G31" si="14">SUM(L29,Q29,V29,AA29)</f>
        <v>15</v>
      </c>
      <c r="H29" s="1">
        <f t="shared" ref="H29:H31" si="15">SUM(M29,R29,W29,AB29)</f>
        <v>0</v>
      </c>
      <c r="I29" s="1">
        <f t="shared" ref="I29:I31" si="16">SUM(N29,S29,X29,AC29)</f>
        <v>0</v>
      </c>
      <c r="J29" s="1">
        <f t="shared" ref="J29:J31" si="17">SUM(O29,T29,Y29,AD29)</f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15</v>
      </c>
      <c r="W29" s="1"/>
      <c r="X29" s="1"/>
      <c r="Y29" s="1">
        <v>2</v>
      </c>
      <c r="Z29" s="1"/>
      <c r="AA29" s="1"/>
      <c r="AB29" s="1"/>
      <c r="AC29" s="1"/>
      <c r="AD29" s="1"/>
    </row>
    <row r="30" spans="2:30" x14ac:dyDescent="0.3">
      <c r="B30" s="2"/>
      <c r="C30" s="23" t="s">
        <v>149</v>
      </c>
      <c r="D30" s="1" t="s">
        <v>30</v>
      </c>
      <c r="E30" s="1">
        <f t="shared" ref="E30" si="18">SUM(F30:I30)</f>
        <v>15</v>
      </c>
      <c r="F30" s="1">
        <f t="shared" ref="F30" si="19">SUM(K30,P30,U30,Z30)</f>
        <v>0</v>
      </c>
      <c r="G30" s="1">
        <f t="shared" ref="G30" si="20">SUM(L30,Q30,V30,AA30)</f>
        <v>15</v>
      </c>
      <c r="H30" s="1">
        <f t="shared" ref="H30" si="21">SUM(M30,R30,W30,AB30)</f>
        <v>0</v>
      </c>
      <c r="I30" s="1">
        <f t="shared" ref="I30" si="22">SUM(N30,S30,X30,AC30)</f>
        <v>0</v>
      </c>
      <c r="J30" s="1">
        <f t="shared" ref="J30" si="23">SUM(O30,T30,Y30,AD30)</f>
        <v>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15</v>
      </c>
      <c r="W30" s="1"/>
      <c r="X30" s="1"/>
      <c r="Y30" s="1">
        <v>2</v>
      </c>
      <c r="Z30" s="1"/>
      <c r="AA30" s="1"/>
      <c r="AB30" s="1"/>
      <c r="AC30" s="1"/>
      <c r="AD30" s="1"/>
    </row>
    <row r="31" spans="2:30" ht="27.6" x14ac:dyDescent="0.3">
      <c r="B31" s="2"/>
      <c r="C31" s="23" t="s">
        <v>150</v>
      </c>
      <c r="D31" s="1" t="s">
        <v>23</v>
      </c>
      <c r="E31" s="1">
        <f t="shared" si="12"/>
        <v>15</v>
      </c>
      <c r="F31" s="1">
        <f t="shared" si="13"/>
        <v>15</v>
      </c>
      <c r="G31" s="1">
        <f t="shared" si="14"/>
        <v>0</v>
      </c>
      <c r="H31" s="1">
        <f t="shared" si="15"/>
        <v>0</v>
      </c>
      <c r="I31" s="1">
        <f t="shared" si="16"/>
        <v>0</v>
      </c>
      <c r="J31" s="1">
        <f t="shared" si="17"/>
        <v>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v>15</v>
      </c>
      <c r="V31" s="1"/>
      <c r="W31" s="1"/>
      <c r="X31" s="1"/>
      <c r="Y31" s="1">
        <v>2</v>
      </c>
      <c r="Z31" s="1"/>
      <c r="AA31" s="1"/>
      <c r="AB31" s="1"/>
      <c r="AC31" s="1"/>
      <c r="AD31" s="1"/>
    </row>
    <row r="32" spans="2:30" x14ac:dyDescent="0.3">
      <c r="B32" s="2"/>
      <c r="C32" s="23" t="s">
        <v>151</v>
      </c>
      <c r="D32" s="1" t="s">
        <v>30</v>
      </c>
      <c r="E32" s="1">
        <f t="shared" si="5"/>
        <v>15</v>
      </c>
      <c r="F32" s="1">
        <f t="shared" si="11"/>
        <v>15</v>
      </c>
      <c r="G32" s="1">
        <f t="shared" si="11"/>
        <v>0</v>
      </c>
      <c r="H32" s="1">
        <f t="shared" si="11"/>
        <v>0</v>
      </c>
      <c r="I32" s="1">
        <f t="shared" si="11"/>
        <v>0</v>
      </c>
      <c r="J32" s="1">
        <f t="shared" si="11"/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v>15</v>
      </c>
      <c r="V32" s="1"/>
      <c r="W32" s="1"/>
      <c r="X32" s="1"/>
      <c r="Y32" s="1">
        <v>1</v>
      </c>
      <c r="Z32" s="1"/>
      <c r="AA32" s="1"/>
      <c r="AB32" s="1"/>
      <c r="AC32" s="1"/>
      <c r="AD32" s="1"/>
    </row>
    <row r="33" spans="2:30" x14ac:dyDescent="0.3">
      <c r="B33" s="36" t="s">
        <v>127</v>
      </c>
      <c r="C33" s="36"/>
      <c r="D33" s="8"/>
      <c r="E33" s="10">
        <f t="shared" si="5"/>
        <v>135</v>
      </c>
      <c r="F33" s="10">
        <f>SUM(K33,P33,U33,Z33)</f>
        <v>60</v>
      </c>
      <c r="G33" s="10">
        <f>SUM(L33,Q33,V33,AA33)</f>
        <v>75</v>
      </c>
      <c r="H33" s="10">
        <f>SUM(M33,R33,W33,AB33)</f>
        <v>0</v>
      </c>
      <c r="I33" s="10">
        <f>SUM(N33,S33,X33,AC33)</f>
        <v>0</v>
      </c>
      <c r="J33" s="10">
        <f>SUM(O33,T33,Y33,AD33)</f>
        <v>16</v>
      </c>
      <c r="K33" s="10">
        <f t="shared" ref="K33:AD33" si="24">SUM(K34:K39)</f>
        <v>0</v>
      </c>
      <c r="L33" s="10">
        <f t="shared" si="24"/>
        <v>0</v>
      </c>
      <c r="M33" s="10">
        <f t="shared" si="24"/>
        <v>0</v>
      </c>
      <c r="N33" s="10">
        <f t="shared" si="24"/>
        <v>0</v>
      </c>
      <c r="O33" s="10">
        <f t="shared" si="24"/>
        <v>0</v>
      </c>
      <c r="P33" s="10">
        <f t="shared" si="24"/>
        <v>0</v>
      </c>
      <c r="Q33" s="10">
        <f t="shared" si="24"/>
        <v>0</v>
      </c>
      <c r="R33" s="10">
        <f t="shared" si="24"/>
        <v>0</v>
      </c>
      <c r="S33" s="10">
        <f t="shared" si="24"/>
        <v>0</v>
      </c>
      <c r="T33" s="10">
        <f t="shared" si="24"/>
        <v>0</v>
      </c>
      <c r="U33" s="10">
        <f t="shared" si="24"/>
        <v>0</v>
      </c>
      <c r="V33" s="10">
        <f t="shared" si="24"/>
        <v>0</v>
      </c>
      <c r="W33" s="10">
        <f t="shared" si="24"/>
        <v>0</v>
      </c>
      <c r="X33" s="10">
        <f t="shared" si="24"/>
        <v>0</v>
      </c>
      <c r="Y33" s="10">
        <f t="shared" si="24"/>
        <v>0</v>
      </c>
      <c r="Z33" s="10">
        <f t="shared" si="24"/>
        <v>60</v>
      </c>
      <c r="AA33" s="10">
        <f t="shared" si="24"/>
        <v>75</v>
      </c>
      <c r="AB33" s="10">
        <f t="shared" si="24"/>
        <v>0</v>
      </c>
      <c r="AC33" s="10">
        <f t="shared" si="24"/>
        <v>0</v>
      </c>
      <c r="AD33" s="10">
        <f t="shared" si="24"/>
        <v>16</v>
      </c>
    </row>
    <row r="34" spans="2:30" x14ac:dyDescent="0.3">
      <c r="B34" s="2"/>
      <c r="C34" s="23" t="s">
        <v>152</v>
      </c>
      <c r="D34" s="1" t="s">
        <v>30</v>
      </c>
      <c r="E34" s="1">
        <f t="shared" si="5"/>
        <v>15</v>
      </c>
      <c r="F34" s="1">
        <f t="shared" ref="F34:J36" si="25">SUM(K34,P34,U34,Z34)</f>
        <v>0</v>
      </c>
      <c r="G34" s="1">
        <f t="shared" si="25"/>
        <v>15</v>
      </c>
      <c r="H34" s="1">
        <f t="shared" si="25"/>
        <v>0</v>
      </c>
      <c r="I34" s="1">
        <f t="shared" si="25"/>
        <v>0</v>
      </c>
      <c r="J34" s="1">
        <f t="shared" si="25"/>
        <v>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15</v>
      </c>
      <c r="AB34" s="1"/>
      <c r="AC34" s="1"/>
      <c r="AD34" s="1">
        <v>2</v>
      </c>
    </row>
    <row r="35" spans="2:30" ht="27.6" x14ac:dyDescent="0.3">
      <c r="B35" s="2"/>
      <c r="C35" s="23" t="s">
        <v>153</v>
      </c>
      <c r="D35" s="1" t="s">
        <v>30</v>
      </c>
      <c r="E35" s="1">
        <f t="shared" si="5"/>
        <v>15</v>
      </c>
      <c r="F35" s="1">
        <f t="shared" si="25"/>
        <v>15</v>
      </c>
      <c r="G35" s="1">
        <f t="shared" si="25"/>
        <v>0</v>
      </c>
      <c r="H35" s="1">
        <f t="shared" si="25"/>
        <v>0</v>
      </c>
      <c r="I35" s="1">
        <f t="shared" si="25"/>
        <v>0</v>
      </c>
      <c r="J35" s="1">
        <f t="shared" si="25"/>
        <v>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15</v>
      </c>
      <c r="AA35" s="1"/>
      <c r="AB35" s="1"/>
      <c r="AC35" s="1"/>
      <c r="AD35" s="1">
        <v>2</v>
      </c>
    </row>
    <row r="36" spans="2:30" x14ac:dyDescent="0.3">
      <c r="B36" s="2"/>
      <c r="C36" s="23" t="s">
        <v>154</v>
      </c>
      <c r="D36" s="1" t="s">
        <v>23</v>
      </c>
      <c r="E36" s="1">
        <f t="shared" si="5"/>
        <v>30</v>
      </c>
      <c r="F36" s="1">
        <f t="shared" si="25"/>
        <v>15</v>
      </c>
      <c r="G36" s="1">
        <f t="shared" si="25"/>
        <v>15</v>
      </c>
      <c r="H36" s="1">
        <f t="shared" si="25"/>
        <v>0</v>
      </c>
      <c r="I36" s="1">
        <f t="shared" si="25"/>
        <v>0</v>
      </c>
      <c r="J36" s="1">
        <f t="shared" si="25"/>
        <v>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15</v>
      </c>
      <c r="AA36" s="1">
        <v>15</v>
      </c>
      <c r="AB36" s="1"/>
      <c r="AC36" s="1"/>
      <c r="AD36" s="1">
        <v>5</v>
      </c>
    </row>
    <row r="37" spans="2:30" x14ac:dyDescent="0.3">
      <c r="B37" s="2"/>
      <c r="C37" s="23" t="s">
        <v>155</v>
      </c>
      <c r="D37" s="1" t="s">
        <v>30</v>
      </c>
      <c r="E37" s="1">
        <f t="shared" ref="E37:E39" si="26">SUM(F37:I37)</f>
        <v>15</v>
      </c>
      <c r="F37" s="1">
        <f t="shared" ref="F37:F39" si="27">SUM(K37,P37,U37,Z37)</f>
        <v>0</v>
      </c>
      <c r="G37" s="1">
        <f t="shared" ref="G37:G39" si="28">SUM(L37,Q37,V37,AA37)</f>
        <v>15</v>
      </c>
      <c r="H37" s="1">
        <f t="shared" ref="H37:H39" si="29">SUM(M37,R37,W37,AB37)</f>
        <v>0</v>
      </c>
      <c r="I37" s="1">
        <f t="shared" ref="I37:I39" si="30">SUM(N37,S37,X37,AC37)</f>
        <v>0</v>
      </c>
      <c r="J37" s="1">
        <f t="shared" ref="J37:J39" si="31">SUM(O37,T37,Y37,AD37)</f>
        <v>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15</v>
      </c>
      <c r="AB37" s="1"/>
      <c r="AC37" s="1"/>
      <c r="AD37" s="1">
        <v>2</v>
      </c>
    </row>
    <row r="38" spans="2:30" x14ac:dyDescent="0.3">
      <c r="B38" s="2"/>
      <c r="C38" s="23" t="s">
        <v>156</v>
      </c>
      <c r="D38" s="1" t="s">
        <v>30</v>
      </c>
      <c r="E38" s="1">
        <f t="shared" si="26"/>
        <v>30</v>
      </c>
      <c r="F38" s="1">
        <f t="shared" si="27"/>
        <v>15</v>
      </c>
      <c r="G38" s="1">
        <f t="shared" si="28"/>
        <v>15</v>
      </c>
      <c r="H38" s="1">
        <f t="shared" si="29"/>
        <v>0</v>
      </c>
      <c r="I38" s="1">
        <f t="shared" si="30"/>
        <v>0</v>
      </c>
      <c r="J38" s="1">
        <f t="shared" si="31"/>
        <v>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15</v>
      </c>
      <c r="AA38" s="1">
        <v>15</v>
      </c>
      <c r="AB38" s="1"/>
      <c r="AC38" s="1"/>
      <c r="AD38" s="1">
        <v>2</v>
      </c>
    </row>
    <row r="39" spans="2:30" x14ac:dyDescent="0.3">
      <c r="B39" s="2"/>
      <c r="C39" s="23" t="s">
        <v>157</v>
      </c>
      <c r="D39" s="1" t="s">
        <v>23</v>
      </c>
      <c r="E39" s="1">
        <f t="shared" si="26"/>
        <v>30</v>
      </c>
      <c r="F39" s="1">
        <f t="shared" si="27"/>
        <v>15</v>
      </c>
      <c r="G39" s="1">
        <f t="shared" si="28"/>
        <v>15</v>
      </c>
      <c r="H39" s="1">
        <f t="shared" si="29"/>
        <v>0</v>
      </c>
      <c r="I39" s="1">
        <f t="shared" si="30"/>
        <v>0</v>
      </c>
      <c r="J39" s="1">
        <f t="shared" si="31"/>
        <v>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15</v>
      </c>
      <c r="AA39" s="1">
        <v>15</v>
      </c>
      <c r="AB39" s="1"/>
      <c r="AC39" s="1"/>
      <c r="AD39" s="1">
        <v>3</v>
      </c>
    </row>
    <row r="40" spans="2:30" x14ac:dyDescent="0.3">
      <c r="B40" s="36" t="s">
        <v>24</v>
      </c>
      <c r="C40" s="36"/>
      <c r="D40" s="7"/>
      <c r="E40" s="10">
        <f t="shared" si="5"/>
        <v>120</v>
      </c>
      <c r="F40" s="10">
        <f>SUM(K40,P40,U40,Z40)</f>
        <v>30</v>
      </c>
      <c r="G40" s="10">
        <f>SUM(L40,Q40,V40,AA40)</f>
        <v>90</v>
      </c>
      <c r="H40" s="10">
        <f>SUM(M40,R40,W40,AB40)</f>
        <v>0</v>
      </c>
      <c r="I40" s="10">
        <f>SUM(N40,S40,X40,AC40)</f>
        <v>0</v>
      </c>
      <c r="J40" s="10">
        <f>SUM(O40,T40,Y40,AD40)</f>
        <v>11</v>
      </c>
      <c r="K40" s="10">
        <f t="shared" ref="K40:T40" si="32">SUM(K41:K43)</f>
        <v>0</v>
      </c>
      <c r="L40" s="10">
        <f t="shared" si="32"/>
        <v>90</v>
      </c>
      <c r="M40" s="10">
        <f t="shared" si="32"/>
        <v>0</v>
      </c>
      <c r="N40" s="10">
        <f t="shared" si="32"/>
        <v>0</v>
      </c>
      <c r="O40" s="10">
        <f t="shared" si="32"/>
        <v>9</v>
      </c>
      <c r="P40" s="10">
        <f t="shared" si="32"/>
        <v>0</v>
      </c>
      <c r="Q40" s="10">
        <f t="shared" si="32"/>
        <v>0</v>
      </c>
      <c r="R40" s="10">
        <f t="shared" si="32"/>
        <v>0</v>
      </c>
      <c r="S40" s="10">
        <f t="shared" si="32"/>
        <v>0</v>
      </c>
      <c r="T40" s="10">
        <f t="shared" si="32"/>
        <v>0</v>
      </c>
      <c r="U40" s="10">
        <f>SUM(U41:U47)</f>
        <v>30</v>
      </c>
      <c r="V40" s="10">
        <f t="shared" ref="V40:Y40" si="33">SUM(V41:V47)</f>
        <v>0</v>
      </c>
      <c r="W40" s="10">
        <f t="shared" si="33"/>
        <v>0</v>
      </c>
      <c r="X40" s="10">
        <f t="shared" si="33"/>
        <v>0</v>
      </c>
      <c r="Y40" s="10">
        <f t="shared" si="33"/>
        <v>2</v>
      </c>
      <c r="Z40" s="10">
        <f>SUM(Z41:Z43)</f>
        <v>0</v>
      </c>
      <c r="AA40" s="10">
        <f>SUM(AA41:AA43)</f>
        <v>0</v>
      </c>
      <c r="AB40" s="10">
        <f>SUM(AB41:AB43)</f>
        <v>0</v>
      </c>
      <c r="AC40" s="10">
        <f>SUM(AC41:AC43)</f>
        <v>0</v>
      </c>
      <c r="AD40" s="10">
        <f>SUM(AD41:AD43)</f>
        <v>0</v>
      </c>
    </row>
    <row r="41" spans="2:30" ht="55.2" x14ac:dyDescent="0.3">
      <c r="B41" s="2"/>
      <c r="C41" s="23" t="s">
        <v>129</v>
      </c>
      <c r="D41" s="1" t="s">
        <v>30</v>
      </c>
      <c r="E41" s="1">
        <f t="shared" si="5"/>
        <v>30</v>
      </c>
      <c r="F41" s="1">
        <f t="shared" ref="F41:J43" si="34">SUM(K41,P41,U41,Z41)</f>
        <v>0</v>
      </c>
      <c r="G41" s="1">
        <f t="shared" si="34"/>
        <v>30</v>
      </c>
      <c r="H41" s="1">
        <f t="shared" si="34"/>
        <v>0</v>
      </c>
      <c r="I41" s="1">
        <f t="shared" si="34"/>
        <v>0</v>
      </c>
      <c r="J41" s="1">
        <f t="shared" si="34"/>
        <v>3</v>
      </c>
      <c r="K41" s="1"/>
      <c r="L41" s="1">
        <v>30</v>
      </c>
      <c r="M41" s="1"/>
      <c r="N41" s="1"/>
      <c r="O41" s="1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41.4" x14ac:dyDescent="0.3">
      <c r="B42" s="2"/>
      <c r="C42" s="23" t="s">
        <v>130</v>
      </c>
      <c r="D42" s="1" t="s">
        <v>30</v>
      </c>
      <c r="E42" s="1">
        <f t="shared" si="5"/>
        <v>30</v>
      </c>
      <c r="F42" s="1">
        <f t="shared" si="34"/>
        <v>0</v>
      </c>
      <c r="G42" s="1">
        <f t="shared" si="34"/>
        <v>30</v>
      </c>
      <c r="H42" s="1">
        <f t="shared" si="34"/>
        <v>0</v>
      </c>
      <c r="I42" s="1">
        <f t="shared" si="34"/>
        <v>0</v>
      </c>
      <c r="J42" s="1">
        <f t="shared" si="34"/>
        <v>3</v>
      </c>
      <c r="K42" s="1"/>
      <c r="L42" s="1">
        <v>30</v>
      </c>
      <c r="M42" s="1"/>
      <c r="N42" s="1"/>
      <c r="O42" s="1">
        <v>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41.4" x14ac:dyDescent="0.3">
      <c r="B43" s="2"/>
      <c r="C43" s="23" t="s">
        <v>132</v>
      </c>
      <c r="D43" s="1" t="s">
        <v>30</v>
      </c>
      <c r="E43" s="1">
        <f t="shared" si="5"/>
        <v>30</v>
      </c>
      <c r="F43" s="1">
        <f t="shared" si="34"/>
        <v>0</v>
      </c>
      <c r="G43" s="1">
        <f t="shared" si="34"/>
        <v>30</v>
      </c>
      <c r="H43" s="1">
        <f t="shared" si="34"/>
        <v>0</v>
      </c>
      <c r="I43" s="1">
        <f t="shared" si="34"/>
        <v>0</v>
      </c>
      <c r="J43" s="1">
        <f t="shared" si="34"/>
        <v>3</v>
      </c>
      <c r="K43" s="1"/>
      <c r="L43" s="1">
        <v>30</v>
      </c>
      <c r="M43" s="1"/>
      <c r="N43" s="1"/>
      <c r="O43" s="1">
        <v>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idden="1" x14ac:dyDescent="0.3">
      <c r="B44" s="2"/>
      <c r="C44" s="1">
        <v>4</v>
      </c>
      <c r="D44" s="1" t="s">
        <v>30</v>
      </c>
      <c r="E44" s="1">
        <f t="shared" ref="E44:E47" si="35">SUM(F44:I44)</f>
        <v>0</v>
      </c>
      <c r="F44" s="1">
        <f t="shared" ref="F44:F47" si="36">SUM(K44,P44,U44,Z44)</f>
        <v>0</v>
      </c>
      <c r="G44" s="1">
        <f t="shared" ref="G44:G47" si="37">SUM(L44,Q44,V44,AA44)</f>
        <v>0</v>
      </c>
      <c r="H44" s="1">
        <f t="shared" ref="H44:H47" si="38">SUM(M44,R44,W44,AB44)</f>
        <v>0</v>
      </c>
      <c r="I44" s="1">
        <f t="shared" ref="I44:I47" si="39">SUM(N44,S44,X44,AC44)</f>
        <v>0</v>
      </c>
      <c r="J44" s="1">
        <f t="shared" ref="J44:J47" si="40">SUM(O44,T44,Y44,AD44)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idden="1" x14ac:dyDescent="0.3">
      <c r="B45" s="2"/>
      <c r="C45" s="1">
        <v>5</v>
      </c>
      <c r="D45" s="1" t="s">
        <v>30</v>
      </c>
      <c r="E45" s="1">
        <f t="shared" si="35"/>
        <v>0</v>
      </c>
      <c r="F45" s="1">
        <f t="shared" si="36"/>
        <v>0</v>
      </c>
      <c r="G45" s="1">
        <f t="shared" si="37"/>
        <v>0</v>
      </c>
      <c r="H45" s="1">
        <f t="shared" si="38"/>
        <v>0</v>
      </c>
      <c r="I45" s="1">
        <f t="shared" si="39"/>
        <v>0</v>
      </c>
      <c r="J45" s="1">
        <f t="shared" si="40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idden="1" x14ac:dyDescent="0.3">
      <c r="B46" s="2"/>
      <c r="C46" s="14"/>
      <c r="D46" s="1" t="s">
        <v>30</v>
      </c>
      <c r="E46" s="1">
        <f t="shared" si="35"/>
        <v>0</v>
      </c>
      <c r="F46" s="1">
        <f t="shared" si="36"/>
        <v>0</v>
      </c>
      <c r="G46" s="1">
        <f t="shared" si="37"/>
        <v>0</v>
      </c>
      <c r="H46" s="1">
        <f t="shared" si="38"/>
        <v>0</v>
      </c>
      <c r="I46" s="1">
        <f t="shared" si="39"/>
        <v>0</v>
      </c>
      <c r="J46" s="1">
        <f t="shared" si="40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x14ac:dyDescent="0.3">
      <c r="B47" s="2"/>
      <c r="C47" s="14" t="s">
        <v>55</v>
      </c>
      <c r="D47" s="1" t="s">
        <v>30</v>
      </c>
      <c r="E47" s="1">
        <f t="shared" si="35"/>
        <v>30</v>
      </c>
      <c r="F47" s="1">
        <f t="shared" si="36"/>
        <v>30</v>
      </c>
      <c r="G47" s="1">
        <f t="shared" si="37"/>
        <v>0</v>
      </c>
      <c r="H47" s="1">
        <f t="shared" si="38"/>
        <v>0</v>
      </c>
      <c r="I47" s="1">
        <f t="shared" si="39"/>
        <v>0</v>
      </c>
      <c r="J47" s="1">
        <f t="shared" si="40"/>
        <v>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v>30</v>
      </c>
      <c r="V47" s="1"/>
      <c r="W47" s="1"/>
      <c r="X47" s="1"/>
      <c r="Y47" s="1">
        <v>2</v>
      </c>
      <c r="Z47" s="1"/>
      <c r="AA47" s="1"/>
      <c r="AB47" s="1"/>
      <c r="AC47" s="1"/>
      <c r="AD47" s="1"/>
    </row>
    <row r="48" spans="2:30" x14ac:dyDescent="0.3">
      <c r="B48" s="46" t="s">
        <v>32</v>
      </c>
      <c r="C48" s="46"/>
      <c r="D48" s="8"/>
      <c r="E48" s="10">
        <f t="shared" ref="E48:AD48" si="41">SUM(E7,E10,E16,E24,E33,E40)</f>
        <v>671</v>
      </c>
      <c r="F48" s="10">
        <f t="shared" si="41"/>
        <v>330</v>
      </c>
      <c r="G48" s="10">
        <f t="shared" si="41"/>
        <v>330</v>
      </c>
      <c r="H48" s="10">
        <f t="shared" si="41"/>
        <v>0</v>
      </c>
      <c r="I48" s="10">
        <f t="shared" si="41"/>
        <v>0</v>
      </c>
      <c r="J48" s="10">
        <f t="shared" si="41"/>
        <v>85</v>
      </c>
      <c r="K48" s="10">
        <f t="shared" si="41"/>
        <v>30</v>
      </c>
      <c r="L48" s="10">
        <f t="shared" si="41"/>
        <v>150</v>
      </c>
      <c r="M48" s="10">
        <f t="shared" si="41"/>
        <v>0</v>
      </c>
      <c r="N48" s="10">
        <f t="shared" si="41"/>
        <v>0</v>
      </c>
      <c r="O48" s="10">
        <f t="shared" si="41"/>
        <v>23</v>
      </c>
      <c r="P48" s="10">
        <f t="shared" si="41"/>
        <v>75</v>
      </c>
      <c r="Q48" s="10">
        <f t="shared" si="41"/>
        <v>60</v>
      </c>
      <c r="R48" s="10">
        <f t="shared" si="41"/>
        <v>0</v>
      </c>
      <c r="S48" s="10">
        <f t="shared" si="41"/>
        <v>0</v>
      </c>
      <c r="T48" s="10">
        <f t="shared" si="41"/>
        <v>22</v>
      </c>
      <c r="U48" s="10">
        <f t="shared" si="41"/>
        <v>165</v>
      </c>
      <c r="V48" s="10">
        <f t="shared" si="41"/>
        <v>45</v>
      </c>
      <c r="W48" s="10">
        <f t="shared" si="41"/>
        <v>0</v>
      </c>
      <c r="X48" s="10">
        <f t="shared" si="41"/>
        <v>0</v>
      </c>
      <c r="Y48" s="10">
        <f t="shared" si="41"/>
        <v>24</v>
      </c>
      <c r="Z48" s="10">
        <f t="shared" si="41"/>
        <v>60</v>
      </c>
      <c r="AA48" s="10">
        <f t="shared" si="41"/>
        <v>75</v>
      </c>
      <c r="AB48" s="10">
        <f t="shared" si="41"/>
        <v>0</v>
      </c>
      <c r="AC48" s="10">
        <f t="shared" si="41"/>
        <v>0</v>
      </c>
      <c r="AD48" s="10">
        <f t="shared" si="41"/>
        <v>16</v>
      </c>
    </row>
    <row r="49" spans="2:30" x14ac:dyDescent="0.3">
      <c r="B49" s="6" t="s">
        <v>6</v>
      </c>
    </row>
    <row r="50" spans="2:30" x14ac:dyDescent="0.3">
      <c r="B50" s="6" t="s">
        <v>7</v>
      </c>
      <c r="C50" s="22" t="s">
        <v>33</v>
      </c>
    </row>
    <row r="51" spans="2:30" x14ac:dyDescent="0.3">
      <c r="B51" s="6" t="s">
        <v>8</v>
      </c>
      <c r="C51" s="22" t="s">
        <v>34</v>
      </c>
    </row>
    <row r="52" spans="2:30" x14ac:dyDescent="0.3">
      <c r="B52" s="6" t="s">
        <v>9</v>
      </c>
      <c r="C52" s="22" t="s">
        <v>35</v>
      </c>
    </row>
    <row r="53" spans="2:30" x14ac:dyDescent="0.3">
      <c r="B53" s="6" t="s">
        <v>10</v>
      </c>
    </row>
    <row r="54" spans="2:30" ht="17.25" customHeight="1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2:30" x14ac:dyDescent="0.3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2:30" ht="40.5" customHeight="1" x14ac:dyDescent="0.3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2:30" x14ac:dyDescent="0.3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2:30" x14ac:dyDescent="0.3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2:30" x14ac:dyDescent="0.3">
      <c r="C59" s="28"/>
    </row>
  </sheetData>
  <mergeCells count="22">
    <mergeCell ref="K4:AD4"/>
    <mergeCell ref="B16:C16"/>
    <mergeCell ref="B3:G3"/>
    <mergeCell ref="B4:B6"/>
    <mergeCell ref="C4:C6"/>
    <mergeCell ref="D4:D6"/>
    <mergeCell ref="E4:J5"/>
    <mergeCell ref="P5:T5"/>
    <mergeCell ref="U5:Y5"/>
    <mergeCell ref="Z5:AD5"/>
    <mergeCell ref="B7:C7"/>
    <mergeCell ref="B10:C10"/>
    <mergeCell ref="K5:O5"/>
    <mergeCell ref="B56:O56"/>
    <mergeCell ref="B57:O57"/>
    <mergeCell ref="B58:O58"/>
    <mergeCell ref="B24:C24"/>
    <mergeCell ref="B33:C33"/>
    <mergeCell ref="B40:C40"/>
    <mergeCell ref="B48:C48"/>
    <mergeCell ref="B54:O54"/>
    <mergeCell ref="B55:O55"/>
  </mergeCells>
  <pageMargins left="0.23622047244094488" right="0.23622047244094488" top="0.39370078740157483" bottom="0.39370078740157483" header="0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Podstawa</vt:lpstr>
      <vt:lpstr>Modul_klin</vt:lpstr>
      <vt:lpstr>Modul_prac</vt:lpstr>
      <vt:lpstr>Modul_klin!Obszar_wydruku</vt:lpstr>
      <vt:lpstr>Modul_prac!Obszar_wydruku</vt:lpstr>
      <vt:lpstr>Podstawa!Obszar_wydruku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Walczak</dc:creator>
  <cp:lastModifiedBy>Radek Walczak</cp:lastModifiedBy>
  <cp:lastPrinted>2019-04-07T15:23:05Z</cp:lastPrinted>
  <dcterms:created xsi:type="dcterms:W3CDTF">2017-02-07T16:30:44Z</dcterms:created>
  <dcterms:modified xsi:type="dcterms:W3CDTF">2019-09-13T07:01:08Z</dcterms:modified>
</cp:coreProperties>
</file>